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showHorizontalScroll="0" showVerticalScroll="0" showSheetTabs="0" xWindow="0" yWindow="0" windowWidth="14445" windowHeight="11970"/>
  </bookViews>
  <sheets>
    <sheet name="MIR" sheetId="1" r:id="rId1"/>
    <sheet name="MIR formulas" sheetId="2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4" i="2" l="1"/>
  <c r="J44" i="2"/>
  <c r="K43" i="2"/>
  <c r="J43" i="2"/>
  <c r="K42" i="2"/>
  <c r="J42" i="2"/>
  <c r="O41" i="2"/>
  <c r="J41" i="2"/>
  <c r="K41" i="2" s="1"/>
  <c r="O40" i="2"/>
  <c r="K40" i="2"/>
  <c r="J40" i="2"/>
  <c r="K39" i="2"/>
  <c r="J39" i="2"/>
  <c r="O38" i="2"/>
  <c r="K38" i="2"/>
  <c r="J38" i="2"/>
  <c r="Q37" i="2"/>
  <c r="O37" i="2"/>
  <c r="N37" i="2"/>
  <c r="O36" i="2"/>
  <c r="K36" i="2"/>
  <c r="J36" i="2"/>
  <c r="O35" i="2"/>
  <c r="K35" i="2"/>
  <c r="P34" i="2"/>
  <c r="P33" i="2"/>
</calcChain>
</file>

<file path=xl/sharedStrings.xml><?xml version="1.0" encoding="utf-8"?>
<sst xmlns="http://schemas.openxmlformats.org/spreadsheetml/2006/main" count="497" uniqueCount="263">
  <si>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</si>
  <si>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</si>
  <si>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</si>
  <si>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</si>
  <si>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</si>
  <si>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</si>
  <si>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</si>
  <si>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</si>
  <si>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</si>
  <si>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</si>
  <si>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</si>
  <si>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</si>
  <si>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</si>
  <si>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</si>
  <si>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</si>
  <si>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</si>
  <si>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</si>
  <si>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</si>
  <si>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</si>
  <si>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</si>
  <si>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</si>
  <si>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</si>
  <si>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</si>
  <si>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</si>
  <si>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</si>
  <si>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</si>
  <si>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</si>
  <si>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</si>
  <si>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</si>
  <si>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</si>
  <si>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</si>
  <si>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</si>
  <si>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</si>
  <si>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</si>
  <si>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</si>
  <si>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</si>
  <si>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</si>
  <si>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</si>
  <si>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</si>
  <si>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</si>
  <si>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</si>
  <si>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</si>
  <si>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</si>
  <si>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</si>
  <si>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</si>
  <si>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</si>
  <si>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</si>
  <si>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</si>
  <si>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</si>
  <si>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</si>
  <si>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</si>
  <si>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</si>
  <si>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</si>
  <si>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META ALCANZADA</t>
  </si>
  <si>
    <t>FUENTES DE INFORMACIÓN Y MEDIOS DE VERIFICACIÓN</t>
  </si>
  <si>
    <t>SUPUESTOS</t>
  </si>
  <si>
    <t>FIN</t>
  </si>
  <si>
    <t>Contribuir a la reintegración social de niñas, niños, adolescentes, mujeres en condición de emergencia y personas en situación de calle que no cuentan con redes de apoyo y con derechos humanos vulnerados a través de la atención humanitaria y servicios de asistencia y atenciones multidisciplinarias del sistema DIF Guadalajara.</t>
  </si>
  <si>
    <t>Mide el porcentaje de personas con uno o más servicios para la reintegración social en Guadalajara respecto de la meta planteada en el 2025.</t>
  </si>
  <si>
    <t>Eficacia</t>
  </si>
  <si>
    <t>Estratégico</t>
  </si>
  <si>
    <t>Número total de personas atendidas en los programas durante el 2025.</t>
  </si>
  <si>
    <t>Suma del número de personas programadas como meta por cada programa para el 2025.</t>
  </si>
  <si>
    <t>Anual</t>
  </si>
  <si>
    <t>Porcentaje</t>
  </si>
  <si>
    <t>(2024) 100%</t>
  </si>
  <si>
    <t>100%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</si>
  <si>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</si>
  <si>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</si>
  <si>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apoyo, se atienden y logran la restitución de sus derechos.</t>
  </si>
  <si>
    <t>Porcentaje de servicios brindados a niñas, niños, adolescentes, mujeres en condición de emergencia y personas en situación de calle para la restitución de uno o más derechos en 2025.</t>
  </si>
  <si>
    <t>Mide el número de servicios brindados en Casa Hogar Villas Miravalle, Casa de Emergencia y CADIPSC, respecto de la meta planteada en el 2025.</t>
  </si>
  <si>
    <t>(Número de servicios brindados en Casa Hogar Villas Miravalle + número de servicios brindados en Casa de Emergencia + número de servicios brindados en CADIPSC durante el 2025 / suma del número de servicios meta planteada por cada programa para el 2025) * 100.</t>
  </si>
  <si>
    <t>Número de servicios brindados en Villas Miravalle + número de servicios brindados en Casa de Emergencia + número de servicios brindados en CADIPSC, durante el 2025.</t>
  </si>
  <si>
    <t>Suma del número de servicios meta planteada por cada programa para el 2025.</t>
  </si>
  <si>
    <t>(2024) 97,49%</t>
  </si>
  <si>
    <t>La población en situación de algún tipo de vulnerabilidad considera sus derechos restituidos con las acciones que se impulsan en los programas de eje de Guadalajara Humanitaria del sistema DIF Guadalajara.</t>
  </si>
  <si>
    <t>87. Víctima</t>
  </si>
  <si>
    <t>COMPONENTE 1</t>
  </si>
  <si>
    <t>Acompañamientos integrales a mujeres en situación de emergencia y sus acompañantes, brindados.</t>
  </si>
  <si>
    <t>Mide el porcentaje de mujeres con un proceso de acompañamiento integral completo y sus acompañantes durante el 2025.</t>
  </si>
  <si>
    <t>(Mujeres y sus acompañantes que ingresan a Casa de Emergencia durante el 2025 / Mujeres que egresan con plan de vida de Casa de Emergencia durante el 2025) * 100.</t>
  </si>
  <si>
    <t>Semestral</t>
  </si>
  <si>
    <t>Existe una disminución en la violencia de género y una mayor conciencia social sobre la importancia de denunciar estos casos.</t>
  </si>
  <si>
    <t>ACTIVIDAD 1.1</t>
  </si>
  <si>
    <t>Atención y diagnóstico de necesidades a mujeres en situación de emergencia.</t>
  </si>
  <si>
    <t>Porcentaje de diagnósticos y atenciones que se brindan en el marco de los protocolos de la Casa de Emergencia en 2025.</t>
  </si>
  <si>
    <t>Mide el porcentaje de diagnósticos y atenciones que se brindan en el marco de los protocolos de la Casa de Emergencia en 2025.</t>
  </si>
  <si>
    <t>Gestión</t>
  </si>
  <si>
    <t>Trimestral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</si>
  <si>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</si>
  <si>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</si>
  <si>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</si>
  <si>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Atención integral de salud, académica y psicoterapéutica para niñas, niños y adolescentes que habitan la Casa Hogar Villas Miravalle, brindada.</t>
  </si>
  <si>
    <t>Promedio de niñas, niños y adolescentes que acceden a servicios de atención integral de salud, académica y psicoterapéutica, que habitan la Casa Hogar Villas Miravalle en 2025.</t>
  </si>
  <si>
    <t>Mide el promedio de niñas, niños y adolescentes que acceden a servicios de atención integral de salud, académica y psicoterapéutica, que habitan la Casa Hogar Villas Miravalle durante el 2025.</t>
  </si>
  <si>
    <t>Eficiencia</t>
  </si>
  <si>
    <t>(Número de niñas, niños y adolescentes que acceden a servicios de atención integral de salud, académica y psicoterapéutica durante el 2025 / 4).</t>
  </si>
  <si>
    <t>Promedio</t>
  </si>
  <si>
    <t>(2024) 93</t>
  </si>
  <si>
    <t>Existe una colaboración entre comunidad y las instituciones privadas que permite cuidar el programa de Casa Hogar Villas Miravalle.</t>
  </si>
  <si>
    <t>ACTIVIDAD 2.1</t>
  </si>
  <si>
    <t>Porcentaje de talleres de formación y capacitación brindados a NNA de la Casa Hogar Villas Miravalle en 2025.</t>
  </si>
  <si>
    <t>Mide el porcentaje de talleres de formación y capacitación brindados a NNA de la Casa Hogar Villas Miravalle en 2025.</t>
  </si>
  <si>
    <t>(Número de talleres o capacitaciones brindadas en 2025 / Número de talleres o capacitaciones programadas para el 2025) * 100.</t>
  </si>
  <si>
    <t>(2024) 96,67%</t>
  </si>
  <si>
    <t>Existe una coordinación efectiva entre la institución y agentes externos para que sean efectivos los objetivos de formación y capacitación de los niños, niñas y adolescentes albergados en la Casa Hogar Villas Miravalle.</t>
  </si>
  <si>
    <t>76. Personas en situación de calle</t>
  </si>
  <si>
    <t>COMPONENTE 3</t>
  </si>
  <si>
    <t>Porcentaje de servicios de atención integral de salud, alimentarios, trabajo social y psicológicos brindados a personas en situación de calle en 2025.</t>
  </si>
  <si>
    <t>Mide el porcentaje de servicios de atención integral de salud, alimentarios, de trabajo social y psicológicos brindados a personas en situación de calle durante el 2025.</t>
  </si>
  <si>
    <t>(Número de servicios de atención integral de salud, alimentarios y psicológicos durante el 2025 / número meta de servicios establecidos por el programa CADIPSIC para el 2025) * 100.</t>
  </si>
  <si>
    <t>(2024) 97,31%</t>
  </si>
  <si>
    <t>V1. Expedientes, V2. Padrón de usuarios.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</si>
  <si>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</si>
  <si>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</si>
  <si>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>Atención medica preventiva y curativa a las y los usuarios de l programa.</t>
  </si>
  <si>
    <t>Porcentaje de cobertura de la demanda de servicios médicos preventivos y curativos a personas en situación de calle, en 2025.</t>
  </si>
  <si>
    <t>Mide el Porcentaje de cobertura de la demanda de servicios médicos preventivos y curativos a personas en situación de calle, en 2025.</t>
  </si>
  <si>
    <t>(2024) 98,43%</t>
  </si>
  <si>
    <t>V1. Hoja médica V2. Expediente.</t>
  </si>
  <si>
    <t>Los usuarios tienen acceso a los servicios de transporte u otros medios para poder llegar a los centros de atención médica.</t>
  </si>
  <si>
    <t>ACTIVIDAD 3.2</t>
  </si>
  <si>
    <t>Porcentaje de acompañamientos psicológicos realizados a las y los usuarios, en 2025.</t>
  </si>
  <si>
    <t>Mide el porcentaje de acompañamientos psicológicos realizados a las y los usuarios, en 2025.</t>
  </si>
  <si>
    <t>(Número de personas que se dio acompañamiento durante el 2025 / número de personas programadas para acompañamiento psicológico para el 2025 ) * 100.</t>
  </si>
  <si>
    <t>(2024) 97,94%</t>
  </si>
  <si>
    <t xml:space="preserve">Hay un balance entre el número de profesionales de la salud que ofrecen el servicio y personas que requieren la atención médica. </t>
  </si>
  <si>
    <t>ACTIVIDAD 3.3</t>
  </si>
  <si>
    <t>Porcentaje de raciones alimentarias entregadas a personas en situación de calle, en 2025.</t>
  </si>
  <si>
    <t>Mide el porcentaje de raciones alimentarias entregadas a personas en situación de calle, en 2025.</t>
  </si>
  <si>
    <t>(Raciones alimenticias entregadas durante el 2025 / raciones alimentarias programadas para el 2025) * 100.</t>
  </si>
  <si>
    <t>(2024) 98,03%</t>
  </si>
  <si>
    <t>Hay un balance entre el presupuesto que se cuenta con el número de personas que requieren y solicitan su ración alimentaria.</t>
  </si>
  <si>
    <t>ACTIVIDAD 3.4</t>
  </si>
  <si>
    <t>Porcentaje de servicios de atención y apoyo humanitario brindados a personas en situación de calle por la brigada en 2025.</t>
  </si>
  <si>
    <t>Mide el porcentaje de servicios de atención y apoyo humanitario brindados a personas en situación de calle por la brigada en 2025.</t>
  </si>
  <si>
    <t>(Número de apoyos humanitarios a personas a situación de calle brindados por la brigada durante el 2025 / número de apoyos humanitarios a personas en situación de calle programados para el 2025 ) * 100.</t>
  </si>
  <si>
    <t>(2024) 75,65%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</si>
  <si>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</si>
  <si>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</si>
  <si>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calle.</t>
  </si>
  <si>
    <t>Porcentaje de expedientes aperturados o actualizados de personas en situación de calle, en 2025.</t>
  </si>
  <si>
    <t>Mide el porcentaje de expedientes aperturados o actualizados de personas en situación de calle, en 2025.</t>
  </si>
  <si>
    <t>(Número de expedientes aperturados durante el 2025 / número de expedientes programados para el 2025) * 100.</t>
  </si>
  <si>
    <t>(2024) 94,22%</t>
  </si>
  <si>
    <t>V1. Expedientes V2. Padrón de usuarios.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</si>
  <si>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</si>
  <si>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</si>
  <si>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</si>
  <si>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</si>
  <si>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</si>
  <si>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</si>
  <si>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</si>
  <si>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</si>
  <si>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</si>
  <si>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</si>
  <si>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</si>
  <si>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</si>
  <si>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 xml:space="preserve">Verónica Gutiérrez Hernández		</t>
  </si>
  <si>
    <t>LINEA BASE 2023</t>
  </si>
  <si>
    <t>LINEA BASE 2024</t>
  </si>
  <si>
    <t>META PROGRAMADA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</si>
  <si>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2025</t>
  </si>
  <si>
    <t>Porcentaje de personas que reciben uno o más servicios para la reintegración social en programas del Eje de Guadalajara Humanitaria del Sistema DIF Guadalajara  en 2025</t>
  </si>
  <si>
    <t>Mide el porcentaje de personas con uno o más servicios para la reintegración social en Guadalajara respecto de la meta planteada en el 2025</t>
  </si>
  <si>
    <t>(Número total de personas atendidas en los programas durante el 2025 /suma del  número de personas  programadas como meta por cada programa para el 2025)*100</t>
  </si>
  <si>
    <t>Número total de personas atendidas en los programas durante el 2025</t>
  </si>
  <si>
    <t>Suma del número de personas programadas como meta por cada programa para el 2025</t>
  </si>
  <si>
    <t xml:space="preserve">V1: Expedientes de usuarias y usuarios, programación de servicios / V2: Planes de trabajo de los programas que integran el eje de Guadalajara Humanitaria del Sistema DIF Guadalajara </t>
  </si>
  <si>
    <t>Grupos de atención prioritaria en condiciones de vulnerabilidad o ausencia de redes de apoyo se atienden integralmente para la restitución de sus derechos en el 2025</t>
  </si>
  <si>
    <t>Porcentaje de servicios brindados a niñas, niños, adolescentes, mujeres en condición de emergencia y personas en situación de calle para la restitución de uno o más derechos en 2025</t>
  </si>
  <si>
    <t>Mide el número de servicios brindados en Casa Hogar Villas Miravalle, Casa de Emergencia y CADIPSC, respecto de la meta planteada en el 2025</t>
  </si>
  <si>
    <t>(Número de servicios brindados en Villas Miravalle + Número de servicios brindados en Casa de Emergencia +Número de servicios brindados en CADIPSC durante el 2025/ suma del número de servicios meta planteada por cada programa para el 2025)*100</t>
  </si>
  <si>
    <t>Número de servicios brindados en Villas Miravalle + Número de servicios brindados en Casa de Emergencia +Número de servicios brindados en CADIPSC, durante el 2025</t>
  </si>
  <si>
    <t>Suma del número de servicios meta planteada por cada programa para el 2025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</si>
  <si>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</si>
  <si>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</si>
  <si>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Acompañamientos integrales brindados a mujeres en situación de emergencia y sus acompañantes en 2025</t>
  </si>
  <si>
    <t>Porcentaje de mujeres con un proceso de acompañamiento integral completo  y sus acompañantes en 2025</t>
  </si>
  <si>
    <t>Mide el porcentaje de mujeres con un proceso de acompañamiento integral completo y sus acompañantes durante el 2025</t>
  </si>
  <si>
    <t>(Mujeres y sus acompañantes que ingresan a Casa de Emergencia durante el 2025/Mujeres que egresan con plan de vida de Casa de Emergencia durante el 2025)*100</t>
  </si>
  <si>
    <t>Mensual</t>
  </si>
  <si>
    <t>Padrón de usuarias</t>
  </si>
  <si>
    <t>Diagnósticos y atenciones de necesidades brindadas a mujeres en situación de emergencia en 2025</t>
  </si>
  <si>
    <t>Porcentaje de diagnósticos y atenciones que se brindan en el marco de los protocolos de la Casa de Emergencia en 2025</t>
  </si>
  <si>
    <t>Mide el porcentaje de diagnósticos y atenciones que se brindan en el marco de los protocolos de la Casa de Emergencia en 2025</t>
  </si>
  <si>
    <t>(Número de diagnósticos y atenciones que se brindaron en el marco de los protocolos de la Casa de Emergencia durante el 2025/ Número de diagnósticos y atenciones establecidos como meta para el 2025)*100</t>
  </si>
  <si>
    <t>Expedientes de las usuarias</t>
  </si>
  <si>
    <t>Servicios de atención integral de salud, académicos y psicoterapéuticos brindados a NNA que habitan la Casa Hogar Villas Miravalle, en el 2025</t>
  </si>
  <si>
    <t>Promedio de NNA que acceden a servicios de atención integral de salud, académicos y psicoterapéuticos brindados a NNA que habitan la Casa Hogar Villas Miravalle en 2025</t>
  </si>
  <si>
    <t>Mide el promedio de NNA que acceden a servicios de atención integral de salud, académicos y psicoterapéuticos brindados a NNA que habitan la Casa Hogar Villas Miravalle durante el 2025</t>
  </si>
  <si>
    <t>Número de NNA que acceden a servicios de atención integral de salud, académicos y psicoterapéuticos durante el 2025/ 4</t>
  </si>
  <si>
    <t>mensual</t>
  </si>
  <si>
    <t xml:space="preserve">V1: Expedientes de usuarios </t>
  </si>
  <si>
    <t>Existe una colaboración entre comunidad y las instituciones privadas que permite cuidar el programa de Casa Hogar Villas Miravalle</t>
  </si>
  <si>
    <t>Talleres de formación y capacitación en materia de habilidades laborales y tecnológicas brindados a niñas, niños o adolescentes albergados en la Casa Hogar Villas Miravalle, en el 2025</t>
  </si>
  <si>
    <t>Porcentaje de talleres de formación y capacitación brindados a NNA de la Casa Hogar Villas Miravalle en 2025</t>
  </si>
  <si>
    <t>Mide el porcentaje de talleres de formación y capacitación brindados a NNA de la Casa Hogar Villas Miravalle en 2025</t>
  </si>
  <si>
    <t>(Número de talleres o capacitaciones brindadas en 2025 / Número de talleres o capacitaciones programadas para el 2025)*100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</si>
  <si>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</si>
  <si>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</si>
  <si>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Servicios de atención integral de salud, alimentario, trabajo social  y psicológicos brindados a personas en situación de calle en 2025</t>
  </si>
  <si>
    <t>Porcentaje de servicios de atención integral de salud, alimentarios, trabajo social y psicológicos brindados a personas en situación de calle en 2025</t>
  </si>
  <si>
    <t>Mide el porcentaje de servicios de atención integral de salud, alimentarios, de trabajo social y psicológicos brindados a personas en situación de calle durante el 2025</t>
  </si>
  <si>
    <t>(Número de servicios de atención integral de salud, alimentarios y psicológicos durante el 2025/ número meta de servicios establecidos por el programa CADIPSIC para el 2025)*100</t>
  </si>
  <si>
    <t xml:space="preserve">V1. Expedientes, V2. Padrón de usuarios </t>
  </si>
  <si>
    <t xml:space="preserve"> Otorgar a las y los usuarios del programa servicios médicos preventivos y curativos, en el 2025.</t>
  </si>
  <si>
    <t>Porcentaje de cobertura de la demanda de servicios médicos preventivos y curativos a personas en situación de calle, en 2025</t>
  </si>
  <si>
    <t>Mide el Porcentaje de cobertura de la demanda de servicios médicos preventivos y curativos a personas en situación de calle, en 2025</t>
  </si>
  <si>
    <t>Número de servicios médicos a las personas en situación de calle durante el 2025/ Número de servicios médicos que son demandados  por las personas en situación de calle durante el 2025*100</t>
  </si>
  <si>
    <t>V1. Hoja médica V2. Expediente</t>
  </si>
  <si>
    <t>Otorgar a las y los usuarios del programa acompañamiento psicológico, en el 2025</t>
  </si>
  <si>
    <t>Porcentaje de acompañamientos psicológicos realizados a las y los usuarios, en 2025</t>
  </si>
  <si>
    <t>Mide el Porcentaje de acompañamientos psicológicos realizados a las y los usuarios, en 2025</t>
  </si>
  <si>
    <t>(Número de personas que se dio acompañamiento durante el 2025/ número de personas programadas para acompañamiento psicológico para el 2025 )*100</t>
  </si>
  <si>
    <t>Expediente</t>
  </si>
  <si>
    <t>Raciones alimentarias entregadas a personas en situación de calle, en el 2025</t>
  </si>
  <si>
    <t>Porcentaje de raciones alimentarias entregadas a PSC, en 2025</t>
  </si>
  <si>
    <t>Mide el Porcentaje de raciones alimentarias entregadas a PSC, en 2025</t>
  </si>
  <si>
    <t>(Raciones alimenticias entregadas durante el 2025/ raciones alimentarias programadas para el 2025)*100</t>
  </si>
  <si>
    <t>Lista de registro</t>
  </si>
  <si>
    <t xml:space="preserve"> Entregar apoyos asistenciales para la restitución de derechos de personas en situación de calle brindados por la brigada, en 2025</t>
  </si>
  <si>
    <t>Porcentaje de servicios de atención y apoyo humanitario brindados a personas en situación de calle por la brigada en 2025</t>
  </si>
  <si>
    <t>Mide el Porcentaje de servicios de atención y apoyo humanitario brindados a personas en situación de calle por la brigada en 2025</t>
  </si>
  <si>
    <t>(Número de apoyos humanitarios a personas a situación de calle brindados por la brigada durante el 2025/Número de apoyos humanitarios a personas en situación de calle programados para el 2025 )*100</t>
  </si>
  <si>
    <t>Apertura de expedientes de ingresos y reingresos de personas en situación de calle, en el 2025</t>
  </si>
  <si>
    <t>Porcentaje de expedientes aperturados o actualizados de personas en situación de calle, en 2025</t>
  </si>
  <si>
    <t>Mide el Porcentaje de expedientes aperturados o actualizados de personas en situación de calle, en 2025</t>
  </si>
  <si>
    <t>(Número de expedientes aperturados durante el 2025/ número de expedientes programados para el 2025) *100</t>
  </si>
  <si>
    <t>V1. Expedientes V2. Padrón de usuarios</t>
  </si>
  <si>
    <t>Exista una colaboración activa y efectiva entre el gobierno y otras agentes comunitarios que trabajen en la atención a personas en situación de calle, que permita la sostenibilidad de los servicios a largo plazo.</t>
  </si>
  <si>
    <t>Hay un balance entre el número de profesionales de la salud que ofrecen el servicio y personas que requieren la atención médica.</t>
  </si>
  <si>
    <t>33.2%</t>
  </si>
  <si>
    <t>7.9%</t>
  </si>
  <si>
    <t>47.5%</t>
  </si>
  <si>
    <t>49.8%</t>
  </si>
  <si>
    <t>26.7%</t>
  </si>
  <si>
    <t>7.4%</t>
  </si>
  <si>
    <t>33.6%</t>
  </si>
  <si>
    <t>30.5%</t>
  </si>
  <si>
    <t>8.5%</t>
  </si>
  <si>
    <t>0.4%</t>
  </si>
  <si>
    <t>25.6%</t>
  </si>
  <si>
    <t>V1: Expedientes de usuarias y usuarios, programación de servicios V2: Planes de trabajo de los programas que integran el eje de Guadalajara Humanitaria del sistema DIF Guadalajara.</t>
  </si>
  <si>
    <t>V1: Expedientes, listas de asistencia, listas de seguimiento, padrón de usuarios, listas de seguimiento de desempeño académico, padrón de usuarios V2: Planes de trabajo de los programas de Casa Hogar Villas Miravalle, Casa de Emergencia y CADIPSC.</t>
  </si>
  <si>
    <t>V1. Expedientes de las usuarias. V2.Padrón de usuarias.</t>
  </si>
  <si>
    <t>V1. Expedientes de las usuarias.V2. Padrón de usuarios.</t>
  </si>
  <si>
    <t>V1: Expedientes de usuarios.V2. Padrón de usuarios.</t>
  </si>
  <si>
    <t>V1: Constancias, certificaciones. diplomas. V2 lista de asistencia.</t>
  </si>
  <si>
    <t>V1. Expediente.V2. Padrón de usuarios.</t>
  </si>
  <si>
    <t>V1. Lista de registro. V2. Padrón de usuarios.</t>
  </si>
  <si>
    <t>Porcentaje de personas que reciben uno o más servicios para la reintegración social en programas del eje de Guadalajara Humanitaria del sistema DIF Guadalajara en 2025.</t>
  </si>
  <si>
    <t>(Número total de personas atendidas en los programas durante el 2025 / suma del número de personas programadas como meta por cada programa para el 2025) * 100.</t>
  </si>
  <si>
    <t>Porcentaje de mujeres con un proceso de acompañamiento integral completo y sus acompañantes en 2025.</t>
  </si>
  <si>
    <t>(Número de diagnósticos y atenciones que se brindaron en el marco de los protocolos de la Casa de Emergencia durante el 2025 / número de diagnósticos y atenciones establecidos como meta para el 2025) * 100.</t>
  </si>
  <si>
    <t>Capacitación en materia de habilidades laborales y tecnológicas a niñas, niños o adolescentes albergados en la Casa Hogar Villas Miravalle, con talleres de formación.</t>
  </si>
  <si>
    <t>Servicios de atención integral de salud, alimentario, trabajo social y psicológicos a personas en situación de calle brindados.</t>
  </si>
  <si>
    <t>(Número de servicios médicos a las personas en situación de calle durante el 2025 / número de servicios médicos que son demandados por las personas en situación de calle durante el 2025) * 100.</t>
  </si>
  <si>
    <t>Acompañamiento psicológico a las y los usuarios del programa.</t>
  </si>
  <si>
    <t>Entrega de raciones alimentarias a personas en situación de calle.</t>
  </si>
  <si>
    <t>Entrega de apoyos asistenciales para la restitución de derechos de personas en situación de calle, por la brigada.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</si>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</sst>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theme="1"/>
      <name val="Calibri"/>
    </font>
    <font>
      <sz val="10"/>
      <color theme="1"/>
      <name val="Calibri"/>
    </font>
    <font>
      <sz val="10"/>
      <color theme="1"/>
      <name val="Arial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wrapText="1"/>
    </xf>
    <xf numFmtId="3" fontId="5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wrapText="1"/>
    </xf>
    <xf numFmtId="3" fontId="6" fillId="6" borderId="15" xfId="0" applyNumberFormat="1" applyFont="1" applyFill="1" applyBorder="1" applyAlignment="1">
      <alignment horizontal="center" wrapText="1"/>
    </xf>
    <xf numFmtId="4" fontId="6" fillId="6" borderId="15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3" fontId="10" fillId="4" borderId="6" xfId="0" applyNumberFormat="1" applyFont="1" applyFill="1" applyBorder="1" applyAlignment="1">
      <alignment horizontal="center" wrapText="1"/>
    </xf>
    <xf numFmtId="3" fontId="11" fillId="0" borderId="6" xfId="0" applyNumberFormat="1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wrapText="1"/>
    </xf>
    <xf numFmtId="3" fontId="1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6" fillId="6" borderId="18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3" fontId="17" fillId="4" borderId="6" xfId="0" applyNumberFormat="1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0" borderId="7" xfId="0" applyNumberFormat="1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3" fontId="5" fillId="2" borderId="7" xfId="0" applyNumberFormat="1" applyFont="1" applyFill="1" applyBorder="1" applyAlignment="1">
      <alignment horizontal="center"/>
    </xf>
    <xf numFmtId="3" fontId="9" fillId="6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5" fillId="0" borderId="7" xfId="0" applyNumberFormat="1" applyFont="1" applyBorder="1" applyAlignment="1">
      <alignment horizontal="center" wrapText="1"/>
    </xf>
    <xf numFmtId="3" fontId="8" fillId="0" borderId="7" xfId="0" applyNumberFormat="1" applyFont="1" applyBorder="1"/>
    <xf numFmtId="3" fontId="5" fillId="2" borderId="7" xfId="0" applyNumberFormat="1" applyFont="1" applyFill="1" applyBorder="1" applyAlignment="1">
      <alignment horizontal="center" wrapText="1"/>
    </xf>
    <xf numFmtId="3" fontId="5" fillId="0" borderId="8" xfId="0" applyNumberFormat="1" applyFont="1" applyBorder="1" applyAlignment="1">
      <alignment horizontal="center"/>
    </xf>
    <xf numFmtId="3" fontId="8" fillId="2" borderId="7" xfId="0" applyNumberFormat="1" applyFont="1" applyFill="1" applyBorder="1"/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showGridLines="0" tabSelected="1" topLeftCell="D8" workbookViewId="0">
      <selection activeCell="O33" sqref="O33"/>
    </sheetView>
  </sheetViews>
  <sheetFormatPr baseColWidth="10" defaultColWidth="12.5703125" defaultRowHeight="15" customHeight="1"/>
  <cols>
    <col min="1" max="1" width="14.5703125" customWidth="1"/>
    <col min="2" max="2" width="44.85546875" customWidth="1"/>
    <col min="3" max="3" width="31.5703125" customWidth="1"/>
    <col min="4" max="4" width="23.42578125" customWidth="1"/>
    <col min="5" max="5" width="20.5703125" customWidth="1"/>
    <col min="6" max="6" width="19" customWidth="1"/>
    <col min="7" max="7" width="18.42578125" customWidth="1"/>
    <col min="8" max="8" width="26.85546875" customWidth="1"/>
    <col min="9" max="9" width="22.42578125" customWidth="1"/>
    <col min="10" max="10" width="26.140625" customWidth="1"/>
    <col min="11" max="11" width="23.7109375" customWidth="1"/>
    <col min="12" max="12" width="18.5703125" customWidth="1"/>
    <col min="13" max="13" width="15.42578125" customWidth="1"/>
    <col min="14" max="14" width="18.42578125" customWidth="1"/>
    <col min="15" max="15" width="17.140625" customWidth="1"/>
    <col min="16" max="16" width="22.5703125" customWidth="1"/>
    <col min="17" max="17" width="19.28515625" customWidth="1"/>
  </cols>
  <sheetData>
    <row r="1" spans="1:17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>
      <c r="A4" s="1"/>
      <c r="B4" s="2"/>
      <c r="C4" s="64" t="s">
        <v>0</v>
      </c>
      <c r="D4" s="65"/>
      <c r="E4" s="65"/>
      <c r="F4" s="65"/>
      <c r="G4" s="65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customHeight="1">
      <c r="A5" s="1"/>
      <c r="B5" s="2"/>
      <c r="C5" s="64" t="s">
        <v>1</v>
      </c>
      <c r="D5" s="65"/>
      <c r="E5" s="65"/>
      <c r="F5" s="65"/>
      <c r="G5" s="65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>
      <c r="A6" s="1"/>
      <c r="B6" s="2"/>
      <c r="C6" s="64" t="s">
        <v>2</v>
      </c>
      <c r="D6" s="65"/>
      <c r="E6" s="65"/>
      <c r="F6" s="65"/>
      <c r="G6" s="65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>
      <c r="A7" s="1"/>
      <c r="B7" s="2"/>
      <c r="C7" s="64"/>
      <c r="D7" s="65"/>
      <c r="E7" s="65"/>
      <c r="F7" s="65"/>
      <c r="G7" s="65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>
      <c r="A12" s="1"/>
      <c r="B12" s="5"/>
      <c r="C12" s="6"/>
      <c r="D12" s="6"/>
      <c r="E12" s="6"/>
      <c r="F12" s="6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.75" customHeight="1">
      <c r="A13" s="7"/>
      <c r="B13" s="8" t="s">
        <v>3</v>
      </c>
      <c r="C13" s="66" t="s">
        <v>4</v>
      </c>
      <c r="D13" s="67"/>
      <c r="E13" s="67"/>
      <c r="F13" s="67"/>
      <c r="G13" s="68"/>
      <c r="H13" s="9"/>
      <c r="I13" s="5"/>
      <c r="J13" s="5"/>
      <c r="K13" s="5"/>
      <c r="L13" s="5"/>
      <c r="M13" s="5"/>
      <c r="N13" s="5"/>
      <c r="O13" s="5"/>
      <c r="P13" s="5"/>
      <c r="Q13" s="5"/>
    </row>
    <row r="14" spans="1:17" ht="15.75" customHeight="1">
      <c r="A14" s="7"/>
      <c r="B14" s="8" t="s">
        <v>5</v>
      </c>
      <c r="C14" s="69" t="s">
        <v>6</v>
      </c>
      <c r="D14" s="67"/>
      <c r="E14" s="67"/>
      <c r="F14" s="67"/>
      <c r="G14" s="68"/>
      <c r="H14" s="10" t="s">
        <v>7</v>
      </c>
      <c r="I14" s="5"/>
      <c r="J14" s="5"/>
      <c r="K14" s="11"/>
      <c r="L14" s="5"/>
      <c r="M14" s="5"/>
      <c r="N14" s="5"/>
      <c r="O14" s="5"/>
      <c r="P14" s="5"/>
      <c r="Q14" s="5"/>
    </row>
    <row r="15" spans="1:17" ht="15.75" customHeight="1">
      <c r="A15" s="7"/>
      <c r="B15" s="8" t="s">
        <v>8</v>
      </c>
      <c r="C15" s="69" t="s">
        <v>9</v>
      </c>
      <c r="D15" s="67"/>
      <c r="E15" s="67"/>
      <c r="F15" s="67"/>
      <c r="G15" s="68"/>
      <c r="H15" s="10" t="s">
        <v>7</v>
      </c>
      <c r="I15" s="5"/>
      <c r="J15" s="5"/>
      <c r="K15" s="5"/>
      <c r="L15" s="11"/>
      <c r="M15" s="5"/>
      <c r="N15" s="5"/>
      <c r="O15" s="5"/>
      <c r="P15" s="5"/>
      <c r="Q15" s="5"/>
    </row>
    <row r="16" spans="1:17" ht="15.75" customHeight="1">
      <c r="A16" s="7"/>
      <c r="B16" s="8" t="s">
        <v>10</v>
      </c>
      <c r="C16" s="69" t="s">
        <v>11</v>
      </c>
      <c r="D16" s="67"/>
      <c r="E16" s="67"/>
      <c r="F16" s="67"/>
      <c r="G16" s="68"/>
      <c r="H16" s="9"/>
      <c r="I16" s="5"/>
      <c r="J16" s="5"/>
      <c r="K16" s="11"/>
      <c r="L16" s="5"/>
      <c r="M16" s="5"/>
      <c r="N16" s="5"/>
      <c r="O16" s="5"/>
      <c r="P16" s="5"/>
      <c r="Q16" s="5"/>
    </row>
    <row r="17" spans="1:17" ht="15.75" customHeight="1">
      <c r="A17" s="7"/>
      <c r="B17" s="8" t="s">
        <v>12</v>
      </c>
      <c r="C17" s="74" t="s">
        <v>13</v>
      </c>
      <c r="D17" s="67"/>
      <c r="E17" s="67"/>
      <c r="F17" s="67"/>
      <c r="G17" s="68"/>
      <c r="H17" s="10" t="s">
        <v>7</v>
      </c>
      <c r="I17" s="5"/>
      <c r="J17" s="5"/>
      <c r="K17" s="5"/>
      <c r="L17" s="5"/>
      <c r="M17" s="5"/>
      <c r="N17" s="5"/>
      <c r="O17" s="5"/>
      <c r="P17" s="5"/>
      <c r="Q17" s="5"/>
    </row>
    <row r="18" spans="1:17" ht="15.75" customHeight="1">
      <c r="A18" s="12"/>
      <c r="B18" s="8" t="s">
        <v>14</v>
      </c>
      <c r="C18" s="74" t="s">
        <v>15</v>
      </c>
      <c r="D18" s="67"/>
      <c r="E18" s="67"/>
      <c r="F18" s="67"/>
      <c r="G18" s="68"/>
      <c r="H18" s="10" t="s">
        <v>7</v>
      </c>
      <c r="I18" s="5"/>
      <c r="J18" s="5"/>
      <c r="K18" s="5"/>
      <c r="L18" s="5"/>
      <c r="M18" s="5"/>
      <c r="N18" s="5"/>
      <c r="O18" s="5"/>
      <c r="P18" s="5"/>
      <c r="Q18" s="5"/>
    </row>
    <row r="19" spans="1:17" ht="15.75" hidden="1" customHeight="1">
      <c r="A19" s="13"/>
      <c r="B19" s="8" t="s">
        <v>16</v>
      </c>
      <c r="C19" s="75"/>
      <c r="D19" s="67"/>
      <c r="E19" s="67"/>
      <c r="F19" s="67"/>
      <c r="G19" s="68"/>
      <c r="H19" s="9"/>
      <c r="I19" s="5"/>
      <c r="J19" s="5"/>
      <c r="K19" s="5"/>
      <c r="L19" s="5"/>
      <c r="M19" s="5"/>
      <c r="N19" s="5"/>
      <c r="O19" s="5"/>
      <c r="P19" s="5"/>
      <c r="Q19" s="5"/>
    </row>
    <row r="20" spans="1:17" ht="15.75" customHeight="1">
      <c r="A20" s="14"/>
      <c r="B20" s="8" t="s">
        <v>16</v>
      </c>
      <c r="C20" s="74" t="s">
        <v>17</v>
      </c>
      <c r="D20" s="67"/>
      <c r="E20" s="67"/>
      <c r="F20" s="67"/>
      <c r="G20" s="68"/>
      <c r="H20" s="10" t="s">
        <v>7</v>
      </c>
      <c r="I20" s="5"/>
      <c r="J20" s="5"/>
      <c r="K20" s="5"/>
      <c r="L20" s="5"/>
      <c r="M20" s="5"/>
      <c r="N20" s="5"/>
      <c r="O20" s="5"/>
      <c r="P20" s="5"/>
      <c r="Q20" s="5"/>
    </row>
    <row r="21" spans="1:17" ht="15.75" customHeight="1">
      <c r="A21" s="70" t="s">
        <v>18</v>
      </c>
      <c r="B21" s="8" t="s">
        <v>19</v>
      </c>
      <c r="C21" s="74" t="s">
        <v>20</v>
      </c>
      <c r="D21" s="67"/>
      <c r="E21" s="67"/>
      <c r="F21" s="67"/>
      <c r="G21" s="68"/>
      <c r="H21" s="10" t="s">
        <v>7</v>
      </c>
      <c r="I21" s="11"/>
      <c r="J21" s="5"/>
      <c r="K21" s="5"/>
      <c r="L21" s="5"/>
      <c r="M21" s="5"/>
      <c r="N21" s="5"/>
      <c r="O21" s="5"/>
      <c r="P21" s="5"/>
      <c r="Q21" s="5"/>
    </row>
    <row r="22" spans="1:17" ht="15.75" customHeight="1">
      <c r="A22" s="71"/>
      <c r="B22" s="8" t="s">
        <v>21</v>
      </c>
      <c r="C22" s="74" t="s">
        <v>22</v>
      </c>
      <c r="D22" s="67"/>
      <c r="E22" s="67"/>
      <c r="F22" s="67"/>
      <c r="G22" s="68"/>
      <c r="H22" s="10" t="s">
        <v>7</v>
      </c>
      <c r="I22" s="5"/>
      <c r="J22" s="5"/>
      <c r="K22" s="5"/>
      <c r="L22" s="5"/>
      <c r="M22" s="5"/>
      <c r="N22" s="5"/>
      <c r="O22" s="5"/>
      <c r="P22" s="5"/>
      <c r="Q22" s="5"/>
    </row>
    <row r="23" spans="1:17" ht="38.25" customHeight="1">
      <c r="A23" s="72" t="s">
        <v>23</v>
      </c>
      <c r="B23" s="8" t="s">
        <v>24</v>
      </c>
      <c r="C23" s="69" t="s">
        <v>13</v>
      </c>
      <c r="D23" s="67"/>
      <c r="E23" s="67"/>
      <c r="F23" s="67"/>
      <c r="G23" s="68"/>
      <c r="H23" s="10" t="s">
        <v>7</v>
      </c>
      <c r="I23" s="5"/>
      <c r="J23" s="5"/>
      <c r="K23" s="5"/>
      <c r="L23" s="5"/>
      <c r="M23" s="5"/>
      <c r="N23" s="5"/>
      <c r="O23" s="5"/>
      <c r="P23" s="5"/>
      <c r="Q23" s="5"/>
    </row>
    <row r="24" spans="1:17" ht="67.5" customHeight="1">
      <c r="A24" s="71"/>
      <c r="B24" s="8" t="s">
        <v>25</v>
      </c>
      <c r="C24" s="76" t="s">
        <v>26</v>
      </c>
      <c r="D24" s="67"/>
      <c r="E24" s="67"/>
      <c r="F24" s="67"/>
      <c r="G24" s="68"/>
      <c r="H24" s="10" t="s">
        <v>7</v>
      </c>
      <c r="I24" s="5"/>
      <c r="J24" s="5"/>
      <c r="K24" s="5"/>
      <c r="L24" s="5"/>
      <c r="M24" s="5"/>
      <c r="N24" s="5"/>
      <c r="O24" s="5"/>
      <c r="P24" s="5"/>
      <c r="Q24" s="5"/>
    </row>
    <row r="25" spans="1:17" ht="31.5" customHeight="1">
      <c r="A25" s="72" t="s">
        <v>27</v>
      </c>
      <c r="B25" s="8" t="s">
        <v>28</v>
      </c>
      <c r="C25" s="69" t="s">
        <v>29</v>
      </c>
      <c r="D25" s="67"/>
      <c r="E25" s="67"/>
      <c r="F25" s="67"/>
      <c r="G25" s="68"/>
      <c r="H25" s="10" t="s">
        <v>7</v>
      </c>
      <c r="I25" s="5"/>
      <c r="J25" s="5"/>
      <c r="K25" s="5"/>
      <c r="L25" s="5"/>
      <c r="M25" s="5"/>
      <c r="N25" s="5"/>
      <c r="O25" s="5"/>
      <c r="P25" s="5"/>
      <c r="Q25" s="5"/>
    </row>
    <row r="26" spans="1:17" ht="33" customHeight="1">
      <c r="A26" s="73"/>
      <c r="B26" s="8" t="s">
        <v>30</v>
      </c>
      <c r="C26" s="76" t="s">
        <v>31</v>
      </c>
      <c r="D26" s="67"/>
      <c r="E26" s="67"/>
      <c r="F26" s="67"/>
      <c r="G26" s="68"/>
      <c r="H26" s="10" t="s">
        <v>7</v>
      </c>
      <c r="I26" s="5"/>
      <c r="J26" s="5"/>
      <c r="K26" s="5"/>
      <c r="L26" s="5"/>
      <c r="M26" s="5"/>
      <c r="N26" s="5"/>
      <c r="O26" s="5"/>
      <c r="P26" s="5"/>
      <c r="Q26" s="5"/>
    </row>
    <row r="27" spans="1:17" ht="40.5" customHeight="1">
      <c r="A27" s="73"/>
      <c r="B27" s="8" t="s">
        <v>32</v>
      </c>
      <c r="C27" s="76" t="s">
        <v>33</v>
      </c>
      <c r="D27" s="67"/>
      <c r="E27" s="67"/>
      <c r="F27" s="67"/>
      <c r="G27" s="68"/>
      <c r="H27" s="10" t="s">
        <v>7</v>
      </c>
      <c r="I27" s="5"/>
      <c r="J27" s="5"/>
      <c r="K27" s="5"/>
      <c r="L27" s="5"/>
      <c r="M27" s="5"/>
      <c r="N27" s="5"/>
      <c r="O27" s="5"/>
      <c r="P27" s="5"/>
      <c r="Q27" s="5"/>
    </row>
    <row r="28" spans="1:17" ht="38.25" customHeight="1">
      <c r="A28" s="71"/>
      <c r="B28" s="8" t="s">
        <v>34</v>
      </c>
      <c r="C28" s="76" t="s">
        <v>35</v>
      </c>
      <c r="D28" s="67"/>
      <c r="E28" s="67"/>
      <c r="F28" s="67"/>
      <c r="G28" s="68"/>
      <c r="H28" s="9"/>
      <c r="I28" s="5"/>
      <c r="J28" s="5"/>
      <c r="K28" s="5"/>
      <c r="L28" s="5"/>
      <c r="M28" s="5"/>
      <c r="N28" s="5"/>
      <c r="O28" s="5"/>
      <c r="P28" s="5"/>
      <c r="Q28" s="5"/>
    </row>
    <row r="29" spans="1:17" ht="15.75" customHeight="1">
      <c r="A29" s="12"/>
      <c r="B29" s="8" t="s">
        <v>36</v>
      </c>
      <c r="C29" s="77" t="s">
        <v>37</v>
      </c>
      <c r="D29" s="67"/>
      <c r="E29" s="67"/>
      <c r="F29" s="67"/>
      <c r="G29" s="67"/>
      <c r="H29" s="15"/>
      <c r="I29" s="5"/>
      <c r="J29" s="5"/>
      <c r="K29" s="5"/>
      <c r="L29" s="5"/>
      <c r="M29" s="5"/>
      <c r="N29" s="5"/>
      <c r="O29" s="5"/>
      <c r="P29" s="5"/>
      <c r="Q29" s="5"/>
    </row>
    <row r="30" spans="1:17" ht="15.75" customHeight="1">
      <c r="A30" s="12"/>
      <c r="B30" s="16" t="s">
        <v>38</v>
      </c>
      <c r="C30" s="78"/>
      <c r="D30" s="67"/>
      <c r="E30" s="67"/>
      <c r="F30" s="67"/>
      <c r="G30" s="68"/>
      <c r="H30" s="9"/>
      <c r="I30" s="5"/>
      <c r="J30" s="5"/>
      <c r="K30" s="5"/>
      <c r="L30" s="5"/>
      <c r="M30" s="5"/>
      <c r="N30" s="5"/>
      <c r="O30" s="5"/>
      <c r="P30" s="5"/>
      <c r="Q30" s="5"/>
    </row>
    <row r="31" spans="1:17" ht="15.75" customHeight="1">
      <c r="A31" s="17"/>
      <c r="B31" s="5"/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95.25" thickBot="1">
      <c r="A32" s="20" t="s">
        <v>39</v>
      </c>
      <c r="B32" s="21" t="s">
        <v>40</v>
      </c>
      <c r="C32" s="22" t="s">
        <v>41</v>
      </c>
      <c r="D32" s="22" t="s">
        <v>42</v>
      </c>
      <c r="E32" s="22" t="s">
        <v>43</v>
      </c>
      <c r="F32" s="22" t="s">
        <v>44</v>
      </c>
      <c r="G32" s="22" t="s">
        <v>45</v>
      </c>
      <c r="H32" s="22" t="s">
        <v>46</v>
      </c>
      <c r="I32" s="22" t="s">
        <v>47</v>
      </c>
      <c r="J32" s="22" t="s">
        <v>48</v>
      </c>
      <c r="K32" s="22" t="s">
        <v>49</v>
      </c>
      <c r="L32" s="22" t="s">
        <v>50</v>
      </c>
      <c r="M32" s="23" t="s">
        <v>51</v>
      </c>
      <c r="N32" s="23" t="s">
        <v>52</v>
      </c>
      <c r="O32" s="24" t="s">
        <v>262</v>
      </c>
      <c r="P32" s="22" t="s">
        <v>54</v>
      </c>
      <c r="Q32" s="22" t="s">
        <v>55</v>
      </c>
    </row>
    <row r="33" spans="1:17" ht="195.75" thickBot="1">
      <c r="A33" s="7"/>
      <c r="B33" s="25" t="s">
        <v>56</v>
      </c>
      <c r="C33" s="59" t="s">
        <v>57</v>
      </c>
      <c r="D33" s="62" t="s">
        <v>252</v>
      </c>
      <c r="E33" s="62" t="s">
        <v>58</v>
      </c>
      <c r="F33" s="62" t="s">
        <v>59</v>
      </c>
      <c r="G33" s="62" t="s">
        <v>60</v>
      </c>
      <c r="H33" s="62" t="s">
        <v>253</v>
      </c>
      <c r="I33" s="62" t="s">
        <v>61</v>
      </c>
      <c r="J33" s="62" t="s">
        <v>62</v>
      </c>
      <c r="K33" s="62" t="s">
        <v>63</v>
      </c>
      <c r="L33" s="62" t="s">
        <v>64</v>
      </c>
      <c r="M33" s="62" t="s">
        <v>65</v>
      </c>
      <c r="N33" s="63" t="s">
        <v>66</v>
      </c>
      <c r="O33" s="63" t="s">
        <v>233</v>
      </c>
      <c r="P33" s="59" t="s">
        <v>244</v>
      </c>
      <c r="Q33" s="26"/>
    </row>
    <row r="34" spans="1:17" ht="225.75" thickBot="1">
      <c r="A34" s="27" t="s">
        <v>7</v>
      </c>
      <c r="B34" s="28" t="s">
        <v>68</v>
      </c>
      <c r="C34" s="60" t="s">
        <v>69</v>
      </c>
      <c r="D34" s="63" t="s">
        <v>70</v>
      </c>
      <c r="E34" s="63" t="s">
        <v>71</v>
      </c>
      <c r="F34" s="63" t="s">
        <v>59</v>
      </c>
      <c r="G34" s="63" t="s">
        <v>60</v>
      </c>
      <c r="H34" s="63" t="s">
        <v>72</v>
      </c>
      <c r="I34" s="63" t="s">
        <v>73</v>
      </c>
      <c r="J34" s="63" t="s">
        <v>74</v>
      </c>
      <c r="K34" s="63" t="s">
        <v>63</v>
      </c>
      <c r="L34" s="63" t="s">
        <v>64</v>
      </c>
      <c r="M34" s="63" t="s">
        <v>75</v>
      </c>
      <c r="N34" s="63" t="s">
        <v>66</v>
      </c>
      <c r="O34" s="63" t="s">
        <v>234</v>
      </c>
      <c r="P34" s="60" t="s">
        <v>245</v>
      </c>
      <c r="Q34" s="59" t="s">
        <v>76</v>
      </c>
    </row>
    <row r="35" spans="1:17" ht="135.75" thickBot="1">
      <c r="A35" s="29" t="s">
        <v>77</v>
      </c>
      <c r="B35" s="8" t="s">
        <v>78</v>
      </c>
      <c r="C35" s="60" t="s">
        <v>79</v>
      </c>
      <c r="D35" s="63" t="s">
        <v>254</v>
      </c>
      <c r="E35" s="63" t="s">
        <v>80</v>
      </c>
      <c r="F35" s="63" t="s">
        <v>59</v>
      </c>
      <c r="G35" s="63" t="s">
        <v>60</v>
      </c>
      <c r="H35" s="63" t="s">
        <v>81</v>
      </c>
      <c r="I35" s="63">
        <v>40</v>
      </c>
      <c r="J35" s="63">
        <v>40</v>
      </c>
      <c r="K35" s="63" t="s">
        <v>82</v>
      </c>
      <c r="L35" s="63" t="s">
        <v>64</v>
      </c>
      <c r="M35" s="63" t="s">
        <v>65</v>
      </c>
      <c r="N35" s="63" t="s">
        <v>66</v>
      </c>
      <c r="O35" s="63" t="s">
        <v>235</v>
      </c>
      <c r="P35" s="61" t="s">
        <v>246</v>
      </c>
      <c r="Q35" s="60" t="s">
        <v>83</v>
      </c>
    </row>
    <row r="36" spans="1:17" ht="210.75" thickBot="1">
      <c r="A36" s="30"/>
      <c r="B36" s="31" t="s">
        <v>84</v>
      </c>
      <c r="C36" s="60" t="s">
        <v>85</v>
      </c>
      <c r="D36" s="63" t="s">
        <v>86</v>
      </c>
      <c r="E36" s="63" t="s">
        <v>87</v>
      </c>
      <c r="F36" s="63" t="s">
        <v>59</v>
      </c>
      <c r="G36" s="63" t="s">
        <v>88</v>
      </c>
      <c r="H36" s="63" t="s">
        <v>255</v>
      </c>
      <c r="I36" s="63">
        <v>1.3</v>
      </c>
      <c r="J36" s="63">
        <v>1.3</v>
      </c>
      <c r="K36" s="63" t="s">
        <v>89</v>
      </c>
      <c r="L36" s="63" t="s">
        <v>64</v>
      </c>
      <c r="M36" s="63" t="s">
        <v>65</v>
      </c>
      <c r="N36" s="63" t="s">
        <v>66</v>
      </c>
      <c r="O36" s="63" t="s">
        <v>236</v>
      </c>
      <c r="P36" s="61" t="s">
        <v>247</v>
      </c>
      <c r="Q36" s="60" t="s">
        <v>90</v>
      </c>
    </row>
    <row r="37" spans="1:17" ht="195.75" thickBot="1">
      <c r="A37" s="32" t="s">
        <v>91</v>
      </c>
      <c r="B37" s="31" t="s">
        <v>92</v>
      </c>
      <c r="C37" s="60" t="s">
        <v>93</v>
      </c>
      <c r="D37" s="63" t="s">
        <v>94</v>
      </c>
      <c r="E37" s="63" t="s">
        <v>95</v>
      </c>
      <c r="F37" s="63" t="s">
        <v>96</v>
      </c>
      <c r="G37" s="63" t="s">
        <v>60</v>
      </c>
      <c r="H37" s="63" t="s">
        <v>97</v>
      </c>
      <c r="I37" s="63">
        <v>1.1399999999999999</v>
      </c>
      <c r="J37" s="63">
        <v>12</v>
      </c>
      <c r="K37" s="63" t="s">
        <v>82</v>
      </c>
      <c r="L37" s="63" t="s">
        <v>98</v>
      </c>
      <c r="M37" s="63" t="s">
        <v>99</v>
      </c>
      <c r="N37" s="63">
        <v>95</v>
      </c>
      <c r="O37" s="63">
        <v>95</v>
      </c>
      <c r="P37" s="61" t="s">
        <v>248</v>
      </c>
      <c r="Q37" s="60" t="s">
        <v>100</v>
      </c>
    </row>
    <row r="38" spans="1:17" ht="225.75" thickBot="1">
      <c r="A38" s="30"/>
      <c r="B38" s="8" t="s">
        <v>101</v>
      </c>
      <c r="C38" s="60" t="s">
        <v>256</v>
      </c>
      <c r="D38" s="63" t="s">
        <v>102</v>
      </c>
      <c r="E38" s="63" t="s">
        <v>103</v>
      </c>
      <c r="F38" s="63" t="s">
        <v>96</v>
      </c>
      <c r="G38" s="63" t="s">
        <v>88</v>
      </c>
      <c r="H38" s="63" t="s">
        <v>104</v>
      </c>
      <c r="I38" s="63">
        <v>30</v>
      </c>
      <c r="J38" s="63">
        <v>30</v>
      </c>
      <c r="K38" s="63" t="s">
        <v>89</v>
      </c>
      <c r="L38" s="63" t="s">
        <v>64</v>
      </c>
      <c r="M38" s="63" t="s">
        <v>105</v>
      </c>
      <c r="N38" s="63" t="s">
        <v>66</v>
      </c>
      <c r="O38" s="63" t="s">
        <v>237</v>
      </c>
      <c r="P38" s="60" t="s">
        <v>249</v>
      </c>
      <c r="Q38" s="60" t="s">
        <v>106</v>
      </c>
    </row>
    <row r="39" spans="1:17" ht="210.75" thickBot="1">
      <c r="A39" s="32" t="s">
        <v>107</v>
      </c>
      <c r="B39" s="8" t="s">
        <v>108</v>
      </c>
      <c r="C39" s="60" t="s">
        <v>257</v>
      </c>
      <c r="D39" s="63" t="s">
        <v>109</v>
      </c>
      <c r="E39" s="63" t="s">
        <v>110</v>
      </c>
      <c r="F39" s="63" t="s">
        <v>59</v>
      </c>
      <c r="G39" s="63" t="s">
        <v>60</v>
      </c>
      <c r="H39" s="63" t="s">
        <v>111</v>
      </c>
      <c r="I39" s="63">
        <v>115.3</v>
      </c>
      <c r="J39" s="63">
        <v>115.3</v>
      </c>
      <c r="K39" s="63" t="s">
        <v>82</v>
      </c>
      <c r="L39" s="63" t="s">
        <v>64</v>
      </c>
      <c r="M39" s="63" t="s">
        <v>112</v>
      </c>
      <c r="N39" s="63" t="s">
        <v>66</v>
      </c>
      <c r="O39" s="63" t="s">
        <v>238</v>
      </c>
      <c r="P39" s="61" t="s">
        <v>113</v>
      </c>
      <c r="Q39" s="60" t="s">
        <v>231</v>
      </c>
    </row>
    <row r="40" spans="1:17" ht="135.75" thickBot="1">
      <c r="A40" s="7"/>
      <c r="B40" s="8" t="s">
        <v>115</v>
      </c>
      <c r="C40" s="60" t="s">
        <v>116</v>
      </c>
      <c r="D40" s="63" t="s">
        <v>117</v>
      </c>
      <c r="E40" s="63" t="s">
        <v>118</v>
      </c>
      <c r="F40" s="63" t="s">
        <v>59</v>
      </c>
      <c r="G40" s="63" t="s">
        <v>88</v>
      </c>
      <c r="H40" s="63" t="s">
        <v>258</v>
      </c>
      <c r="I40" s="63">
        <v>3</v>
      </c>
      <c r="J40" s="63">
        <v>3</v>
      </c>
      <c r="K40" s="63" t="s">
        <v>89</v>
      </c>
      <c r="L40" s="63" t="s">
        <v>64</v>
      </c>
      <c r="M40" s="63" t="s">
        <v>119</v>
      </c>
      <c r="N40" s="63" t="s">
        <v>66</v>
      </c>
      <c r="O40" s="63" t="s">
        <v>239</v>
      </c>
      <c r="P40" s="60" t="s">
        <v>120</v>
      </c>
      <c r="Q40" s="60" t="s">
        <v>121</v>
      </c>
    </row>
    <row r="41" spans="1:17" ht="135.75" thickBot="1">
      <c r="A41" s="7"/>
      <c r="B41" s="8" t="s">
        <v>122</v>
      </c>
      <c r="C41" s="60" t="s">
        <v>259</v>
      </c>
      <c r="D41" s="63" t="s">
        <v>123</v>
      </c>
      <c r="E41" s="63" t="s">
        <v>124</v>
      </c>
      <c r="F41" s="63" t="s">
        <v>59</v>
      </c>
      <c r="G41" s="63" t="s">
        <v>88</v>
      </c>
      <c r="H41" s="63" t="s">
        <v>125</v>
      </c>
      <c r="I41" s="63">
        <v>1.7</v>
      </c>
      <c r="J41" s="63">
        <v>1.7</v>
      </c>
      <c r="K41" s="63" t="s">
        <v>89</v>
      </c>
      <c r="L41" s="63" t="s">
        <v>64</v>
      </c>
      <c r="M41" s="63" t="s">
        <v>126</v>
      </c>
      <c r="N41" s="63" t="s">
        <v>66</v>
      </c>
      <c r="O41" s="63" t="s">
        <v>240</v>
      </c>
      <c r="P41" s="61" t="s">
        <v>250</v>
      </c>
      <c r="Q41" s="60" t="s">
        <v>232</v>
      </c>
    </row>
    <row r="42" spans="1:17" ht="135.75" thickBot="1">
      <c r="A42" s="7"/>
      <c r="B42" s="8" t="s">
        <v>128</v>
      </c>
      <c r="C42" s="60" t="s">
        <v>260</v>
      </c>
      <c r="D42" s="63" t="s">
        <v>129</v>
      </c>
      <c r="E42" s="63" t="s">
        <v>130</v>
      </c>
      <c r="F42" s="63" t="s">
        <v>59</v>
      </c>
      <c r="G42" s="63" t="s">
        <v>88</v>
      </c>
      <c r="H42" s="63" t="s">
        <v>131</v>
      </c>
      <c r="I42" s="63">
        <v>108</v>
      </c>
      <c r="J42" s="63">
        <v>108</v>
      </c>
      <c r="K42" s="63" t="s">
        <v>89</v>
      </c>
      <c r="L42" s="63" t="s">
        <v>64</v>
      </c>
      <c r="M42" s="63" t="s">
        <v>132</v>
      </c>
      <c r="N42" s="63" t="s">
        <v>66</v>
      </c>
      <c r="O42" s="63" t="s">
        <v>241</v>
      </c>
      <c r="P42" s="61" t="s">
        <v>251</v>
      </c>
      <c r="Q42" s="60" t="s">
        <v>133</v>
      </c>
    </row>
    <row r="43" spans="1:17" ht="135.75" thickBot="1">
      <c r="A43" s="7"/>
      <c r="B43" s="8" t="s">
        <v>134</v>
      </c>
      <c r="C43" s="60" t="s">
        <v>261</v>
      </c>
      <c r="D43" s="63" t="s">
        <v>135</v>
      </c>
      <c r="E43" s="63" t="s">
        <v>136</v>
      </c>
      <c r="F43" s="63" t="s">
        <v>59</v>
      </c>
      <c r="G43" s="63" t="s">
        <v>88</v>
      </c>
      <c r="H43" s="63" t="s">
        <v>137</v>
      </c>
      <c r="I43" s="63">
        <v>1.7</v>
      </c>
      <c r="J43" s="63">
        <v>1.7</v>
      </c>
      <c r="K43" s="63" t="s">
        <v>89</v>
      </c>
      <c r="L43" s="63" t="s">
        <v>64</v>
      </c>
      <c r="M43" s="63" t="s">
        <v>138</v>
      </c>
      <c r="N43" s="63" t="s">
        <v>66</v>
      </c>
      <c r="O43" s="63" t="s">
        <v>242</v>
      </c>
      <c r="P43" s="61" t="s">
        <v>251</v>
      </c>
      <c r="Q43" s="60" t="s">
        <v>139</v>
      </c>
    </row>
    <row r="44" spans="1:17" ht="300.75" thickBot="1">
      <c r="A44" s="7"/>
      <c r="B44" s="8" t="s">
        <v>140</v>
      </c>
      <c r="C44" s="60" t="s">
        <v>141</v>
      </c>
      <c r="D44" s="63" t="s">
        <v>142</v>
      </c>
      <c r="E44" s="63" t="s">
        <v>143</v>
      </c>
      <c r="F44" s="63" t="s">
        <v>59</v>
      </c>
      <c r="G44" s="63" t="s">
        <v>88</v>
      </c>
      <c r="H44" s="63" t="s">
        <v>144</v>
      </c>
      <c r="I44" s="63">
        <v>900</v>
      </c>
      <c r="J44" s="63">
        <v>900</v>
      </c>
      <c r="K44" s="63" t="s">
        <v>89</v>
      </c>
      <c r="L44" s="63" t="s">
        <v>64</v>
      </c>
      <c r="M44" s="63" t="s">
        <v>145</v>
      </c>
      <c r="N44" s="63" t="s">
        <v>66</v>
      </c>
      <c r="O44" s="63" t="s">
        <v>243</v>
      </c>
      <c r="P44" s="60" t="s">
        <v>146</v>
      </c>
      <c r="Q44" s="60" t="s">
        <v>147</v>
      </c>
    </row>
    <row r="45" spans="1:17" ht="15.75">
      <c r="A45" s="1"/>
      <c r="B45" s="33" t="s">
        <v>148</v>
      </c>
      <c r="C45" s="74" t="s">
        <v>149</v>
      </c>
      <c r="D45" s="67"/>
      <c r="E45" s="68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ht="15.75">
      <c r="A46" s="1"/>
      <c r="B46" s="8" t="s">
        <v>150</v>
      </c>
      <c r="C46" s="79" t="s">
        <v>151</v>
      </c>
      <c r="D46" s="67"/>
      <c r="E46" s="68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ht="15.75">
      <c r="A47" s="35"/>
      <c r="B47" s="8" t="s">
        <v>152</v>
      </c>
      <c r="C47" s="74" t="s">
        <v>153</v>
      </c>
      <c r="D47" s="67"/>
      <c r="E47" s="68"/>
      <c r="F47" s="36"/>
      <c r="G47" s="36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15.75">
      <c r="A48" s="35"/>
      <c r="B48" s="8" t="s">
        <v>154</v>
      </c>
      <c r="C48" s="74" t="s">
        <v>4</v>
      </c>
      <c r="D48" s="67"/>
      <c r="E48" s="68"/>
      <c r="F48" s="36"/>
      <c r="G48" s="36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ht="15.75">
      <c r="A49" s="35"/>
      <c r="B49" s="8" t="s">
        <v>155</v>
      </c>
      <c r="C49" s="74" t="s">
        <v>156</v>
      </c>
      <c r="D49" s="67"/>
      <c r="E49" s="68"/>
      <c r="F49" s="36"/>
      <c r="G49" s="36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ht="31.5">
      <c r="A50" s="35"/>
      <c r="B50" s="8" t="s">
        <v>157</v>
      </c>
      <c r="C50" s="74" t="s">
        <v>11</v>
      </c>
      <c r="D50" s="67"/>
      <c r="E50" s="68"/>
      <c r="F50" s="36"/>
      <c r="G50" s="36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31.5">
      <c r="A51" s="35"/>
      <c r="B51" s="8" t="s">
        <v>158</v>
      </c>
      <c r="C51" s="74" t="s">
        <v>159</v>
      </c>
      <c r="D51" s="67"/>
      <c r="E51" s="68"/>
      <c r="F51" s="36"/>
      <c r="G51" s="36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5.75" customHeight="1">
      <c r="A52" s="35"/>
      <c r="B52" s="11"/>
      <c r="C52" s="36"/>
      <c r="D52" s="36"/>
      <c r="E52" s="36"/>
      <c r="F52" s="36"/>
      <c r="G52" s="36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ht="15.75" customHeight="1">
      <c r="A53" s="35"/>
      <c r="B53" s="11"/>
      <c r="C53" s="36"/>
      <c r="D53" s="36"/>
      <c r="E53" s="36"/>
      <c r="F53" s="36"/>
      <c r="G53" s="36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ht="15.75" customHeight="1">
      <c r="A54" s="35"/>
      <c r="B54" s="11"/>
      <c r="C54" s="36"/>
      <c r="D54" s="36"/>
      <c r="E54" s="36"/>
      <c r="F54" s="36"/>
      <c r="G54" s="36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5.75" customHeight="1">
      <c r="A55" s="35"/>
      <c r="B55" s="11"/>
      <c r="C55" s="36"/>
      <c r="D55" s="36"/>
      <c r="E55" s="36"/>
      <c r="F55" s="36"/>
      <c r="G55" s="36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ht="15.75" customHeight="1">
      <c r="A56" s="35"/>
      <c r="B56" s="11"/>
      <c r="C56" s="36"/>
      <c r="D56" s="36"/>
      <c r="E56" s="36"/>
      <c r="F56" s="36"/>
      <c r="G56" s="36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ht="15.75" customHeight="1">
      <c r="A57" s="35"/>
      <c r="B57" s="11"/>
      <c r="C57" s="36"/>
      <c r="D57" s="36"/>
      <c r="E57" s="36"/>
      <c r="F57" s="36"/>
      <c r="G57" s="36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15.75" customHeight="1">
      <c r="A58" s="35"/>
      <c r="B58" s="11"/>
      <c r="C58" s="36"/>
      <c r="D58" s="36"/>
      <c r="E58" s="36"/>
      <c r="F58" s="36"/>
      <c r="G58" s="36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ht="15.75" customHeight="1">
      <c r="A59" s="35"/>
      <c r="B59" s="11"/>
      <c r="C59" s="36"/>
      <c r="D59" s="36"/>
      <c r="E59" s="36"/>
      <c r="F59" s="36"/>
      <c r="G59" s="36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.75" customHeight="1">
      <c r="A60" s="35"/>
      <c r="B60" s="11"/>
      <c r="C60" s="36"/>
      <c r="D60" s="36"/>
      <c r="E60" s="36"/>
      <c r="F60" s="36"/>
      <c r="G60" s="36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.75" customHeight="1">
      <c r="A61" s="35"/>
      <c r="B61" s="11"/>
      <c r="C61" s="36"/>
      <c r="D61" s="36"/>
      <c r="E61" s="36"/>
      <c r="F61" s="36"/>
      <c r="G61" s="36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ht="15.75" customHeight="1">
      <c r="A62" s="35"/>
      <c r="B62" s="11"/>
      <c r="C62" s="36"/>
      <c r="D62" s="36"/>
      <c r="E62" s="36"/>
      <c r="F62" s="36"/>
      <c r="G62" s="36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15.75" customHeight="1">
      <c r="A63" s="35"/>
      <c r="B63" s="11"/>
      <c r="C63" s="36"/>
      <c r="D63" s="36"/>
      <c r="E63" s="36"/>
      <c r="F63" s="36"/>
      <c r="G63" s="36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15.75" customHeight="1">
      <c r="A64" s="35"/>
      <c r="B64" s="11"/>
      <c r="C64" s="36"/>
      <c r="D64" s="36"/>
      <c r="E64" s="36"/>
      <c r="F64" s="36"/>
      <c r="G64" s="36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ht="15.75" customHeight="1">
      <c r="A65" s="35"/>
      <c r="B65" s="11"/>
      <c r="C65" s="36"/>
      <c r="D65" s="36"/>
      <c r="E65" s="36"/>
      <c r="F65" s="36"/>
      <c r="G65" s="36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ht="15.75" customHeight="1">
      <c r="A66" s="35"/>
      <c r="B66" s="11"/>
      <c r="C66" s="36"/>
      <c r="D66" s="36"/>
      <c r="E66" s="36"/>
      <c r="F66" s="36"/>
      <c r="G66" s="36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ht="15.75" customHeight="1">
      <c r="A67" s="35"/>
      <c r="B67" s="11"/>
      <c r="C67" s="36"/>
      <c r="D67" s="36"/>
      <c r="E67" s="36"/>
      <c r="F67" s="36"/>
      <c r="G67" s="36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5.75" customHeight="1">
      <c r="A68" s="35"/>
      <c r="B68" s="11"/>
      <c r="C68" s="36"/>
      <c r="D68" s="36"/>
      <c r="E68" s="36"/>
      <c r="F68" s="36"/>
      <c r="G68" s="36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ht="15.75" customHeight="1">
      <c r="A69" s="35"/>
      <c r="B69" s="11"/>
      <c r="C69" s="36"/>
      <c r="D69" s="36"/>
      <c r="E69" s="36"/>
      <c r="F69" s="36"/>
      <c r="G69" s="36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ht="15.75" customHeight="1">
      <c r="A70" s="35"/>
      <c r="B70" s="11"/>
      <c r="C70" s="36"/>
      <c r="D70" s="36"/>
      <c r="E70" s="36"/>
      <c r="F70" s="36"/>
      <c r="G70" s="36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5.75" customHeight="1">
      <c r="A71" s="35"/>
      <c r="B71" s="11"/>
      <c r="C71" s="36"/>
      <c r="D71" s="36"/>
      <c r="E71" s="36"/>
      <c r="F71" s="36"/>
      <c r="G71" s="36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ht="15.75" customHeight="1">
      <c r="A72" s="35"/>
      <c r="B72" s="11"/>
      <c r="C72" s="36"/>
      <c r="D72" s="36"/>
      <c r="E72" s="36"/>
      <c r="F72" s="36"/>
      <c r="G72" s="36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ht="15.75" customHeight="1">
      <c r="A73" s="35"/>
      <c r="B73" s="11"/>
      <c r="C73" s="36"/>
      <c r="D73" s="36"/>
      <c r="E73" s="36"/>
      <c r="F73" s="36"/>
      <c r="G73" s="36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ht="15.75" customHeight="1">
      <c r="A74" s="35"/>
      <c r="B74" s="11"/>
      <c r="C74" s="36"/>
      <c r="D74" s="36"/>
      <c r="E74" s="36"/>
      <c r="F74" s="36"/>
      <c r="G74" s="36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ht="15.75" customHeight="1">
      <c r="A75" s="35"/>
      <c r="B75" s="11"/>
      <c r="C75" s="36"/>
      <c r="D75" s="36"/>
      <c r="E75" s="36"/>
      <c r="F75" s="36"/>
      <c r="G75" s="36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75" customHeight="1">
      <c r="A76" s="35"/>
      <c r="B76" s="11"/>
      <c r="C76" s="36"/>
      <c r="D76" s="36"/>
      <c r="E76" s="36"/>
      <c r="F76" s="36"/>
      <c r="G76" s="36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75" customHeight="1">
      <c r="A77" s="35"/>
      <c r="B77" s="11"/>
      <c r="C77" s="36"/>
      <c r="D77" s="36"/>
      <c r="E77" s="36"/>
      <c r="F77" s="36"/>
      <c r="G77" s="36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75" customHeight="1">
      <c r="A78" s="35"/>
      <c r="B78" s="11"/>
      <c r="C78" s="36"/>
      <c r="D78" s="36"/>
      <c r="E78" s="36"/>
      <c r="F78" s="36"/>
      <c r="G78" s="36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75" customHeight="1">
      <c r="A79" s="35"/>
      <c r="B79" s="11"/>
      <c r="C79" s="36"/>
      <c r="D79" s="36"/>
      <c r="E79" s="36"/>
      <c r="F79" s="36"/>
      <c r="G79" s="36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75" customHeight="1">
      <c r="A80" s="35"/>
      <c r="B80" s="11"/>
      <c r="C80" s="36"/>
      <c r="D80" s="36"/>
      <c r="E80" s="36"/>
      <c r="F80" s="36"/>
      <c r="G80" s="36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.75" customHeight="1">
      <c r="A81" s="35"/>
      <c r="B81" s="11"/>
      <c r="C81" s="36"/>
      <c r="D81" s="36"/>
      <c r="E81" s="36"/>
      <c r="F81" s="36"/>
      <c r="G81" s="36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15.75" customHeight="1">
      <c r="A82" s="35"/>
      <c r="B82" s="11"/>
      <c r="C82" s="36"/>
      <c r="D82" s="36"/>
      <c r="E82" s="36"/>
      <c r="F82" s="36"/>
      <c r="G82" s="36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5.75" customHeight="1">
      <c r="A83" s="35"/>
      <c r="B83" s="11"/>
      <c r="C83" s="36"/>
      <c r="D83" s="36"/>
      <c r="E83" s="36"/>
      <c r="F83" s="36"/>
      <c r="G83" s="36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75" customHeight="1">
      <c r="A84" s="35"/>
      <c r="B84" s="11"/>
      <c r="C84" s="36"/>
      <c r="D84" s="36"/>
      <c r="E84" s="36"/>
      <c r="F84" s="36"/>
      <c r="G84" s="36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75" customHeight="1">
      <c r="A85" s="35"/>
      <c r="B85" s="11"/>
      <c r="C85" s="36"/>
      <c r="D85" s="36"/>
      <c r="E85" s="36"/>
      <c r="F85" s="36"/>
      <c r="G85" s="36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75" customHeight="1">
      <c r="A86" s="35"/>
      <c r="B86" s="11"/>
      <c r="C86" s="36"/>
      <c r="D86" s="36"/>
      <c r="E86" s="36"/>
      <c r="F86" s="36"/>
      <c r="G86" s="36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75" customHeight="1">
      <c r="A87" s="35"/>
      <c r="B87" s="11"/>
      <c r="C87" s="36"/>
      <c r="D87" s="36"/>
      <c r="E87" s="36"/>
      <c r="F87" s="36"/>
      <c r="G87" s="36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75" customHeight="1">
      <c r="A88" s="35"/>
      <c r="B88" s="11"/>
      <c r="C88" s="36"/>
      <c r="D88" s="36"/>
      <c r="E88" s="36"/>
      <c r="F88" s="36"/>
      <c r="G88" s="36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5.75" customHeight="1">
      <c r="A89" s="35"/>
      <c r="B89" s="11"/>
      <c r="C89" s="36"/>
      <c r="D89" s="36"/>
      <c r="E89" s="36"/>
      <c r="F89" s="36"/>
      <c r="G89" s="36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ht="15.75" customHeight="1">
      <c r="A90" s="35"/>
      <c r="B90" s="11"/>
      <c r="C90" s="36"/>
      <c r="D90" s="36"/>
      <c r="E90" s="36"/>
      <c r="F90" s="36"/>
      <c r="G90" s="36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ht="15.75" customHeight="1">
      <c r="A91" s="35"/>
      <c r="B91" s="11"/>
      <c r="C91" s="36"/>
      <c r="D91" s="36"/>
      <c r="E91" s="36"/>
      <c r="F91" s="36"/>
      <c r="G91" s="36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ht="15.75" customHeight="1">
      <c r="A92" s="35"/>
      <c r="B92" s="37"/>
      <c r="C92" s="36"/>
      <c r="D92" s="36"/>
      <c r="E92" s="36"/>
      <c r="F92" s="36"/>
      <c r="G92" s="36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15.75" customHeight="1">
      <c r="A93" s="35"/>
      <c r="B93" s="37"/>
      <c r="C93" s="36"/>
      <c r="D93" s="36"/>
      <c r="E93" s="36"/>
      <c r="F93" s="36"/>
      <c r="G93" s="36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ht="15.75" customHeight="1">
      <c r="A94" s="35"/>
      <c r="B94" s="37"/>
      <c r="C94" s="36"/>
      <c r="D94" s="36"/>
      <c r="E94" s="36"/>
      <c r="F94" s="36"/>
      <c r="G94" s="36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ht="15.75" customHeight="1">
      <c r="A95" s="35"/>
      <c r="B95" s="37"/>
      <c r="C95" s="36"/>
      <c r="D95" s="36"/>
      <c r="E95" s="36"/>
      <c r="F95" s="36"/>
      <c r="G95" s="36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ht="15.75" customHeight="1">
      <c r="A96" s="35"/>
      <c r="B96" s="37"/>
      <c r="C96" s="36"/>
      <c r="D96" s="36"/>
      <c r="E96" s="36"/>
      <c r="F96" s="36"/>
      <c r="G96" s="36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ht="15.75" customHeight="1">
      <c r="A97" s="35"/>
      <c r="B97" s="37"/>
      <c r="C97" s="36"/>
      <c r="D97" s="36"/>
      <c r="E97" s="36"/>
      <c r="F97" s="36"/>
      <c r="G97" s="36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ht="15.75" customHeight="1">
      <c r="A98" s="12"/>
      <c r="B98" s="15"/>
      <c r="C98" s="80"/>
      <c r="D98" s="81"/>
      <c r="E98" s="81"/>
      <c r="F98" s="81"/>
      <c r="G98" s="38"/>
      <c r="H98" s="83"/>
      <c r="I98" s="81"/>
      <c r="J98" s="81"/>
      <c r="K98" s="81"/>
      <c r="L98" s="81"/>
      <c r="M98" s="81"/>
      <c r="N98" s="81"/>
      <c r="O98" s="81"/>
      <c r="P98" s="81"/>
      <c r="Q98" s="81"/>
    </row>
    <row r="99" spans="1:17" ht="15.75" customHeight="1">
      <c r="A99" s="12"/>
      <c r="B99" s="15"/>
      <c r="C99" s="80"/>
      <c r="D99" s="81"/>
      <c r="E99" s="81"/>
      <c r="F99" s="81"/>
      <c r="G99" s="38"/>
      <c r="H99" s="39"/>
      <c r="I99" s="40"/>
      <c r="J99" s="40"/>
      <c r="K99" s="40"/>
      <c r="L99" s="40"/>
      <c r="M99" s="40"/>
      <c r="N99" s="40"/>
      <c r="O99" s="40"/>
      <c r="P99" s="40"/>
      <c r="Q99" s="40"/>
    </row>
    <row r="100" spans="1:17" ht="15.75" customHeight="1">
      <c r="A100" s="12"/>
      <c r="B100" s="15"/>
      <c r="C100" s="80"/>
      <c r="D100" s="81"/>
      <c r="E100" s="81"/>
      <c r="F100" s="81"/>
      <c r="G100" s="38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1:17" ht="15.75" customHeight="1">
      <c r="A101" s="12"/>
      <c r="B101" s="15"/>
      <c r="C101" s="83"/>
      <c r="D101" s="81"/>
      <c r="E101" s="81"/>
      <c r="F101" s="81"/>
      <c r="G101" s="36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1:17" ht="15.75" customHeight="1">
      <c r="A102" s="12"/>
      <c r="B102" s="15"/>
      <c r="C102" s="84"/>
      <c r="D102" s="81"/>
      <c r="E102" s="81"/>
      <c r="F102" s="81"/>
      <c r="G102" s="38"/>
      <c r="H102" s="35"/>
      <c r="I102" s="35"/>
      <c r="J102" s="35"/>
      <c r="K102" s="35"/>
      <c r="L102" s="35"/>
      <c r="M102" s="35"/>
      <c r="N102" s="35"/>
      <c r="O102" s="35"/>
      <c r="P102" s="35"/>
      <c r="Q102" s="35"/>
    </row>
    <row r="103" spans="1:17" ht="15.75" customHeight="1">
      <c r="A103" s="12"/>
      <c r="B103" s="15"/>
      <c r="C103" s="80"/>
      <c r="D103" s="81"/>
      <c r="E103" s="81"/>
      <c r="F103" s="81"/>
      <c r="G103" s="36"/>
      <c r="H103" s="35"/>
      <c r="I103" s="35"/>
      <c r="J103" s="35"/>
      <c r="K103" s="35"/>
      <c r="L103" s="35"/>
      <c r="M103" s="35"/>
      <c r="N103" s="35"/>
      <c r="O103" s="35"/>
      <c r="P103" s="35"/>
      <c r="Q103" s="35"/>
    </row>
    <row r="104" spans="1:17" ht="15.75" customHeight="1">
      <c r="A104" s="12"/>
      <c r="B104" s="15"/>
      <c r="C104" s="82"/>
      <c r="D104" s="81"/>
      <c r="E104" s="81"/>
      <c r="F104" s="81"/>
      <c r="G104" s="36"/>
      <c r="H104" s="35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1:17" ht="15.75" customHeight="1">
      <c r="A105" s="35"/>
      <c r="B105" s="35"/>
      <c r="C105" s="36"/>
      <c r="D105" s="36"/>
      <c r="E105" s="36"/>
      <c r="F105" s="36"/>
      <c r="G105" s="36"/>
      <c r="H105" s="35"/>
      <c r="I105" s="35"/>
      <c r="J105" s="35"/>
      <c r="K105" s="35"/>
      <c r="L105" s="35"/>
      <c r="M105" s="35"/>
      <c r="N105" s="35"/>
      <c r="O105" s="35"/>
      <c r="P105" s="35"/>
      <c r="Q105" s="35"/>
    </row>
    <row r="106" spans="1:17" ht="15.75" customHeight="1">
      <c r="A106" s="35"/>
      <c r="B106" s="35"/>
      <c r="C106" s="36"/>
      <c r="D106" s="36"/>
      <c r="E106" s="36"/>
      <c r="F106" s="36"/>
      <c r="G106" s="36"/>
      <c r="H106" s="35"/>
      <c r="I106" s="35"/>
      <c r="J106" s="35"/>
      <c r="K106" s="35"/>
      <c r="L106" s="35"/>
      <c r="M106" s="35"/>
      <c r="N106" s="35"/>
      <c r="O106" s="35"/>
      <c r="P106" s="35"/>
      <c r="Q106" s="35"/>
    </row>
    <row r="107" spans="1:17" ht="15.75" customHeight="1">
      <c r="A107" s="35"/>
      <c r="B107" s="11"/>
      <c r="C107" s="36"/>
      <c r="D107" s="36"/>
      <c r="E107" s="36"/>
      <c r="F107" s="36"/>
      <c r="G107" s="36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ht="15.75" customHeight="1">
      <c r="A108" s="35"/>
      <c r="B108" s="11"/>
      <c r="C108" s="36"/>
      <c r="D108" s="36"/>
      <c r="E108" s="36"/>
      <c r="F108" s="36"/>
      <c r="G108" s="36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ht="15.75" customHeight="1">
      <c r="A109" s="35"/>
      <c r="B109" s="11"/>
      <c r="C109" s="36"/>
      <c r="D109" s="36"/>
      <c r="E109" s="36"/>
      <c r="F109" s="36"/>
      <c r="G109" s="36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ht="15.75" customHeight="1">
      <c r="A110" s="35"/>
      <c r="B110" s="11"/>
      <c r="C110" s="36"/>
      <c r="D110" s="36"/>
      <c r="E110" s="36"/>
      <c r="F110" s="36"/>
      <c r="G110" s="36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ht="15.75" customHeight="1">
      <c r="A111" s="35"/>
      <c r="B111" s="11"/>
      <c r="C111" s="36"/>
      <c r="D111" s="36"/>
      <c r="E111" s="36"/>
      <c r="F111" s="36"/>
      <c r="G111" s="36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ht="15.75" customHeight="1">
      <c r="A112" s="35"/>
      <c r="B112" s="11"/>
      <c r="C112" s="36"/>
      <c r="D112" s="36"/>
      <c r="E112" s="36"/>
      <c r="F112" s="36"/>
      <c r="G112" s="36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ht="15.75" customHeight="1">
      <c r="A113" s="35"/>
      <c r="B113" s="11"/>
      <c r="C113" s="36"/>
      <c r="D113" s="36"/>
      <c r="E113" s="36"/>
      <c r="F113" s="36"/>
      <c r="G113" s="36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ht="15.75" customHeight="1">
      <c r="A114" s="35"/>
      <c r="B114" s="11"/>
      <c r="C114" s="36"/>
      <c r="D114" s="36"/>
      <c r="E114" s="36"/>
      <c r="F114" s="36"/>
      <c r="G114" s="36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ht="15.75" customHeight="1">
      <c r="A115" s="35"/>
      <c r="B115" s="11"/>
      <c r="C115" s="36"/>
      <c r="D115" s="36"/>
      <c r="E115" s="36"/>
      <c r="F115" s="36"/>
      <c r="G115" s="36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ht="15.75" customHeight="1">
      <c r="A116" s="35"/>
      <c r="B116" s="11"/>
      <c r="C116" s="36"/>
      <c r="D116" s="36"/>
      <c r="E116" s="36"/>
      <c r="F116" s="36"/>
      <c r="G116" s="36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ht="15.75" customHeight="1">
      <c r="A117" s="35"/>
      <c r="B117" s="11"/>
      <c r="C117" s="36"/>
      <c r="D117" s="36"/>
      <c r="E117" s="36"/>
      <c r="F117" s="36"/>
      <c r="G117" s="36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ht="15.75" customHeight="1">
      <c r="A118" s="35"/>
      <c r="B118" s="11"/>
      <c r="C118" s="36"/>
      <c r="D118" s="36"/>
      <c r="E118" s="36"/>
      <c r="F118" s="36"/>
      <c r="G118" s="36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ht="15.75" customHeight="1">
      <c r="A119" s="35"/>
      <c r="B119" s="11"/>
      <c r="C119" s="36"/>
      <c r="D119" s="36"/>
      <c r="E119" s="36"/>
      <c r="F119" s="36"/>
      <c r="G119" s="36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ht="15.75" customHeight="1">
      <c r="A120" s="35"/>
      <c r="B120" s="11"/>
      <c r="C120" s="36"/>
      <c r="D120" s="36"/>
      <c r="E120" s="36"/>
      <c r="F120" s="36"/>
      <c r="G120" s="36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ht="15.75" customHeight="1">
      <c r="A121" s="35"/>
      <c r="B121" s="11"/>
      <c r="C121" s="36"/>
      <c r="D121" s="36"/>
      <c r="E121" s="36"/>
      <c r="F121" s="36"/>
      <c r="G121" s="36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ht="15.75" customHeight="1">
      <c r="A122" s="35"/>
      <c r="B122" s="11"/>
      <c r="C122" s="36"/>
      <c r="D122" s="36"/>
      <c r="E122" s="36"/>
      <c r="F122" s="36"/>
      <c r="G122" s="36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ht="15.75" customHeight="1">
      <c r="A123" s="35"/>
      <c r="B123" s="11"/>
      <c r="C123" s="36"/>
      <c r="D123" s="36"/>
      <c r="E123" s="36"/>
      <c r="F123" s="36"/>
      <c r="G123" s="36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ht="15.75" customHeight="1">
      <c r="A124" s="35"/>
      <c r="B124" s="11"/>
      <c r="C124" s="36"/>
      <c r="D124" s="36"/>
      <c r="E124" s="36"/>
      <c r="F124" s="36"/>
      <c r="G124" s="36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ht="15.75" customHeight="1">
      <c r="A125" s="35"/>
      <c r="B125" s="11"/>
      <c r="C125" s="36"/>
      <c r="D125" s="36"/>
      <c r="E125" s="36"/>
      <c r="F125" s="36"/>
      <c r="G125" s="36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ht="15.75" customHeight="1">
      <c r="A126" s="35"/>
      <c r="B126" s="11"/>
      <c r="C126" s="36"/>
      <c r="D126" s="36"/>
      <c r="E126" s="36"/>
      <c r="F126" s="36"/>
      <c r="G126" s="36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ht="15.75" customHeight="1">
      <c r="A127" s="35"/>
      <c r="B127" s="11"/>
      <c r="C127" s="36"/>
      <c r="D127" s="36"/>
      <c r="E127" s="36"/>
      <c r="F127" s="36"/>
      <c r="G127" s="36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ht="15.75" customHeight="1">
      <c r="A128" s="35"/>
      <c r="B128" s="11"/>
      <c r="C128" s="36"/>
      <c r="D128" s="36"/>
      <c r="E128" s="36"/>
      <c r="F128" s="36"/>
      <c r="G128" s="36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ht="15.75" customHeight="1">
      <c r="A129" s="35"/>
      <c r="B129" s="11"/>
      <c r="C129" s="36"/>
      <c r="D129" s="36"/>
      <c r="E129" s="36"/>
      <c r="F129" s="36"/>
      <c r="G129" s="36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ht="15.75" customHeight="1">
      <c r="A130" s="35"/>
      <c r="B130" s="11"/>
      <c r="C130" s="36"/>
      <c r="D130" s="36"/>
      <c r="E130" s="36"/>
      <c r="F130" s="36"/>
      <c r="G130" s="36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ht="15.75" customHeight="1">
      <c r="A131" s="35"/>
      <c r="B131" s="11"/>
      <c r="C131" s="36"/>
      <c r="D131" s="36"/>
      <c r="E131" s="36"/>
      <c r="F131" s="36"/>
      <c r="G131" s="36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ht="15.75" customHeight="1">
      <c r="A132" s="35"/>
      <c r="B132" s="11"/>
      <c r="C132" s="36"/>
      <c r="D132" s="36"/>
      <c r="E132" s="36"/>
      <c r="F132" s="36"/>
      <c r="G132" s="36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ht="15.75" customHeight="1">
      <c r="A133" s="35"/>
      <c r="B133" s="11"/>
      <c r="C133" s="36"/>
      <c r="D133" s="36"/>
      <c r="E133" s="36"/>
      <c r="F133" s="36"/>
      <c r="G133" s="36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ht="15.75" customHeight="1">
      <c r="A134" s="35"/>
      <c r="B134" s="11"/>
      <c r="C134" s="36"/>
      <c r="D134" s="36"/>
      <c r="E134" s="36"/>
      <c r="F134" s="36"/>
      <c r="G134" s="36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ht="15.75" customHeight="1">
      <c r="A135" s="35"/>
      <c r="B135" s="11"/>
      <c r="C135" s="36"/>
      <c r="D135" s="36"/>
      <c r="E135" s="36"/>
      <c r="F135" s="36"/>
      <c r="G135" s="36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ht="15.75" customHeight="1">
      <c r="A136" s="35"/>
      <c r="B136" s="11"/>
      <c r="C136" s="36"/>
      <c r="D136" s="36"/>
      <c r="E136" s="36"/>
      <c r="F136" s="36"/>
      <c r="G136" s="36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ht="15.75" customHeight="1">
      <c r="A137" s="35"/>
      <c r="B137" s="11"/>
      <c r="C137" s="36"/>
      <c r="D137" s="36"/>
      <c r="E137" s="36"/>
      <c r="F137" s="36"/>
      <c r="G137" s="36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ht="15.75" customHeight="1">
      <c r="A138" s="35"/>
      <c r="B138" s="11"/>
      <c r="C138" s="36"/>
      <c r="D138" s="36"/>
      <c r="E138" s="36"/>
      <c r="F138" s="36"/>
      <c r="G138" s="36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ht="15.75" customHeight="1">
      <c r="A139" s="35"/>
      <c r="B139" s="11"/>
      <c r="C139" s="36"/>
      <c r="D139" s="36"/>
      <c r="E139" s="36"/>
      <c r="F139" s="36"/>
      <c r="G139" s="36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ht="15.75" customHeight="1">
      <c r="A140" s="35"/>
      <c r="B140" s="11"/>
      <c r="C140" s="36"/>
      <c r="D140" s="36"/>
      <c r="E140" s="36"/>
      <c r="F140" s="36"/>
      <c r="G140" s="36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ht="15.75" customHeight="1">
      <c r="A141" s="35"/>
      <c r="B141" s="11"/>
      <c r="C141" s="36"/>
      <c r="D141" s="36"/>
      <c r="E141" s="36"/>
      <c r="F141" s="36"/>
      <c r="G141" s="36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ht="15.75" customHeight="1">
      <c r="A142" s="35"/>
      <c r="B142" s="11"/>
      <c r="C142" s="36"/>
      <c r="D142" s="36"/>
      <c r="E142" s="36"/>
      <c r="F142" s="36"/>
      <c r="G142" s="36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ht="15.75" customHeight="1">
      <c r="A143" s="35"/>
      <c r="B143" s="11"/>
      <c r="C143" s="36"/>
      <c r="D143" s="36"/>
      <c r="E143" s="36"/>
      <c r="F143" s="36"/>
      <c r="G143" s="36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ht="15.75" customHeight="1">
      <c r="A144" s="35"/>
      <c r="B144" s="11"/>
      <c r="C144" s="36"/>
      <c r="D144" s="36"/>
      <c r="E144" s="36"/>
      <c r="F144" s="36"/>
      <c r="G144" s="36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ht="15.75" customHeight="1">
      <c r="A145" s="35"/>
      <c r="B145" s="11"/>
      <c r="C145" s="36"/>
      <c r="D145" s="36"/>
      <c r="E145" s="36"/>
      <c r="F145" s="36"/>
      <c r="G145" s="36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ht="15.75" customHeight="1">
      <c r="A146" s="35"/>
      <c r="B146" s="11"/>
      <c r="C146" s="36"/>
      <c r="D146" s="36"/>
      <c r="E146" s="36"/>
      <c r="F146" s="36"/>
      <c r="G146" s="36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ht="15.75" customHeight="1">
      <c r="A147" s="35"/>
      <c r="B147" s="11"/>
      <c r="C147" s="36"/>
      <c r="D147" s="36"/>
      <c r="E147" s="36"/>
      <c r="F147" s="36"/>
      <c r="G147" s="36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ht="15.75" customHeight="1">
      <c r="A148" s="35"/>
      <c r="B148" s="11"/>
      <c r="C148" s="36"/>
      <c r="D148" s="36"/>
      <c r="E148" s="36"/>
      <c r="F148" s="36"/>
      <c r="G148" s="36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ht="15.75" customHeight="1">
      <c r="A149" s="35"/>
      <c r="B149" s="11"/>
      <c r="C149" s="36"/>
      <c r="D149" s="36"/>
      <c r="E149" s="36"/>
      <c r="F149" s="36"/>
      <c r="G149" s="36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ht="15.75" customHeight="1">
      <c r="A150" s="35"/>
      <c r="B150" s="11"/>
      <c r="C150" s="36"/>
      <c r="D150" s="36"/>
      <c r="E150" s="36"/>
      <c r="F150" s="36"/>
      <c r="G150" s="36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ht="15.75" customHeight="1">
      <c r="A151" s="35"/>
      <c r="B151" s="11"/>
      <c r="C151" s="36"/>
      <c r="D151" s="36"/>
      <c r="E151" s="36"/>
      <c r="F151" s="36"/>
      <c r="G151" s="36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ht="15.75" customHeight="1">
      <c r="A152" s="35"/>
      <c r="B152" s="11"/>
      <c r="C152" s="36"/>
      <c r="D152" s="36"/>
      <c r="E152" s="36"/>
      <c r="F152" s="36"/>
      <c r="G152" s="36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ht="15.75" customHeight="1">
      <c r="A153" s="35"/>
      <c r="B153" s="11"/>
      <c r="C153" s="36"/>
      <c r="D153" s="36"/>
      <c r="E153" s="36"/>
      <c r="F153" s="36"/>
      <c r="G153" s="36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ht="15.75" customHeight="1">
      <c r="A154" s="35"/>
      <c r="B154" s="11"/>
      <c r="C154" s="36"/>
      <c r="D154" s="36"/>
      <c r="E154" s="36"/>
      <c r="F154" s="36"/>
      <c r="G154" s="36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ht="15.75" customHeight="1">
      <c r="A155" s="35"/>
      <c r="B155" s="11"/>
      <c r="C155" s="36"/>
      <c r="D155" s="36"/>
      <c r="E155" s="36"/>
      <c r="F155" s="36"/>
      <c r="G155" s="36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ht="15.75" customHeight="1">
      <c r="A156" s="35"/>
      <c r="B156" s="11"/>
      <c r="C156" s="36"/>
      <c r="D156" s="36"/>
      <c r="E156" s="36"/>
      <c r="F156" s="36"/>
      <c r="G156" s="36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ht="15.75" customHeight="1">
      <c r="A157" s="35"/>
      <c r="B157" s="11"/>
      <c r="C157" s="36"/>
      <c r="D157" s="36"/>
      <c r="E157" s="36"/>
      <c r="F157" s="36"/>
      <c r="G157" s="36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5.75" customHeight="1">
      <c r="A158" s="35"/>
      <c r="B158" s="11"/>
      <c r="C158" s="36"/>
      <c r="D158" s="36"/>
      <c r="E158" s="36"/>
      <c r="F158" s="36"/>
      <c r="G158" s="36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ht="15.75" customHeight="1">
      <c r="A159" s="35"/>
      <c r="B159" s="11"/>
      <c r="C159" s="36"/>
      <c r="D159" s="36"/>
      <c r="E159" s="36"/>
      <c r="F159" s="36"/>
      <c r="G159" s="36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ht="15.75" customHeight="1">
      <c r="A160" s="35"/>
      <c r="B160" s="11"/>
      <c r="C160" s="36"/>
      <c r="D160" s="36"/>
      <c r="E160" s="36"/>
      <c r="F160" s="36"/>
      <c r="G160" s="36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ht="15.75" customHeight="1">
      <c r="A161" s="35"/>
      <c r="B161" s="11"/>
      <c r="C161" s="36"/>
      <c r="D161" s="36"/>
      <c r="E161" s="36"/>
      <c r="F161" s="36"/>
      <c r="G161" s="36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ht="15.75" customHeight="1">
      <c r="A162" s="35"/>
      <c r="B162" s="11"/>
      <c r="C162" s="36"/>
      <c r="D162" s="36"/>
      <c r="E162" s="36"/>
      <c r="F162" s="36"/>
      <c r="G162" s="36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ht="15.75" customHeight="1">
      <c r="A163" s="35"/>
      <c r="B163" s="11"/>
      <c r="C163" s="36"/>
      <c r="D163" s="36"/>
      <c r="E163" s="36"/>
      <c r="F163" s="36"/>
      <c r="G163" s="36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ht="15.75" customHeight="1">
      <c r="A164" s="35"/>
      <c r="B164" s="11"/>
      <c r="C164" s="36"/>
      <c r="D164" s="36"/>
      <c r="E164" s="36"/>
      <c r="F164" s="36"/>
      <c r="G164" s="36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ht="15.75" customHeight="1">
      <c r="A165" s="35"/>
      <c r="B165" s="11"/>
      <c r="C165" s="36"/>
      <c r="D165" s="36"/>
      <c r="E165" s="36"/>
      <c r="F165" s="36"/>
      <c r="G165" s="36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ht="15.75" customHeight="1">
      <c r="A166" s="35"/>
      <c r="B166" s="11"/>
      <c r="C166" s="36"/>
      <c r="D166" s="36"/>
      <c r="E166" s="36"/>
      <c r="F166" s="36"/>
      <c r="G166" s="36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ht="15.75" customHeight="1">
      <c r="A167" s="35"/>
      <c r="B167" s="11"/>
      <c r="C167" s="36"/>
      <c r="D167" s="36"/>
      <c r="E167" s="36"/>
      <c r="F167" s="36"/>
      <c r="G167" s="36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ht="15.75" customHeight="1">
      <c r="A168" s="35"/>
      <c r="B168" s="11"/>
      <c r="C168" s="36"/>
      <c r="D168" s="36"/>
      <c r="E168" s="36"/>
      <c r="F168" s="36"/>
      <c r="G168" s="36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ht="15.75" customHeight="1">
      <c r="A169" s="35"/>
      <c r="B169" s="11"/>
      <c r="C169" s="36"/>
      <c r="D169" s="36"/>
      <c r="E169" s="36"/>
      <c r="F169" s="36"/>
      <c r="G169" s="36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ht="15.75" customHeight="1">
      <c r="A170" s="35"/>
      <c r="B170" s="11"/>
      <c r="C170" s="36"/>
      <c r="D170" s="36"/>
      <c r="E170" s="36"/>
      <c r="F170" s="36"/>
      <c r="G170" s="36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ht="15.75" customHeight="1">
      <c r="A171" s="35"/>
      <c r="B171" s="11"/>
      <c r="C171" s="36"/>
      <c r="D171" s="36"/>
      <c r="E171" s="36"/>
      <c r="F171" s="36"/>
      <c r="G171" s="36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ht="15.75" customHeight="1">
      <c r="A172" s="35"/>
      <c r="B172" s="11"/>
      <c r="C172" s="36"/>
      <c r="D172" s="36"/>
      <c r="E172" s="36"/>
      <c r="F172" s="36"/>
      <c r="G172" s="36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ht="15.75" customHeight="1">
      <c r="A173" s="35"/>
      <c r="B173" s="11"/>
      <c r="C173" s="36"/>
      <c r="D173" s="36"/>
      <c r="E173" s="36"/>
      <c r="F173" s="36"/>
      <c r="G173" s="36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ht="15.75" customHeight="1">
      <c r="A174" s="35"/>
      <c r="B174" s="11"/>
      <c r="C174" s="36"/>
      <c r="D174" s="36"/>
      <c r="E174" s="36"/>
      <c r="F174" s="36"/>
      <c r="G174" s="36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ht="15.75" customHeight="1">
      <c r="A175" s="35"/>
      <c r="B175" s="11"/>
      <c r="C175" s="36"/>
      <c r="D175" s="36"/>
      <c r="E175" s="36"/>
      <c r="F175" s="36"/>
      <c r="G175" s="36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ht="15.75" customHeight="1">
      <c r="A176" s="35"/>
      <c r="B176" s="11"/>
      <c r="C176" s="36"/>
      <c r="D176" s="36"/>
      <c r="E176" s="36"/>
      <c r="F176" s="36"/>
      <c r="G176" s="36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ht="15.75" customHeight="1">
      <c r="A177" s="35"/>
      <c r="B177" s="11"/>
      <c r="C177" s="36"/>
      <c r="D177" s="36"/>
      <c r="E177" s="36"/>
      <c r="F177" s="36"/>
      <c r="G177" s="36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ht="15.75" customHeight="1">
      <c r="A178" s="35"/>
      <c r="B178" s="11"/>
      <c r="C178" s="36"/>
      <c r="D178" s="36"/>
      <c r="E178" s="36"/>
      <c r="F178" s="36"/>
      <c r="G178" s="36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ht="15.75" customHeight="1">
      <c r="A179" s="35"/>
      <c r="B179" s="11"/>
      <c r="C179" s="36"/>
      <c r="D179" s="36"/>
      <c r="E179" s="36"/>
      <c r="F179" s="36"/>
      <c r="G179" s="36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ht="15.75" customHeight="1">
      <c r="A180" s="35"/>
      <c r="B180" s="11"/>
      <c r="C180" s="36"/>
      <c r="D180" s="36"/>
      <c r="E180" s="36"/>
      <c r="F180" s="36"/>
      <c r="G180" s="36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ht="15.75" customHeight="1">
      <c r="A181" s="35"/>
      <c r="B181" s="11"/>
      <c r="C181" s="36"/>
      <c r="D181" s="36"/>
      <c r="E181" s="36"/>
      <c r="F181" s="36"/>
      <c r="G181" s="36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ht="15.75" customHeight="1">
      <c r="A182" s="35"/>
      <c r="B182" s="11"/>
      <c r="C182" s="36"/>
      <c r="D182" s="36"/>
      <c r="E182" s="36"/>
      <c r="F182" s="36"/>
      <c r="G182" s="36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ht="15.75" customHeight="1">
      <c r="A183" s="35"/>
      <c r="B183" s="11"/>
      <c r="C183" s="36"/>
      <c r="D183" s="36"/>
      <c r="E183" s="36"/>
      <c r="F183" s="36"/>
      <c r="G183" s="36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ht="15.75" customHeight="1">
      <c r="A184" s="35"/>
      <c r="B184" s="11"/>
      <c r="C184" s="36"/>
      <c r="D184" s="36"/>
      <c r="E184" s="36"/>
      <c r="F184" s="36"/>
      <c r="G184" s="36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ht="15.75" customHeight="1">
      <c r="A185" s="35"/>
      <c r="B185" s="11"/>
      <c r="C185" s="36"/>
      <c r="D185" s="36"/>
      <c r="E185" s="36"/>
      <c r="F185" s="36"/>
      <c r="G185" s="36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ht="15.75" customHeight="1">
      <c r="A186" s="35"/>
      <c r="B186" s="11"/>
      <c r="C186" s="36"/>
      <c r="D186" s="36"/>
      <c r="E186" s="36"/>
      <c r="F186" s="36"/>
      <c r="G186" s="36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ht="15.75" customHeight="1">
      <c r="A187" s="35"/>
      <c r="B187" s="11"/>
      <c r="C187" s="36"/>
      <c r="D187" s="36"/>
      <c r="E187" s="36"/>
      <c r="F187" s="36"/>
      <c r="G187" s="36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ht="15.75" customHeight="1">
      <c r="A188" s="35"/>
      <c r="B188" s="11"/>
      <c r="C188" s="36"/>
      <c r="D188" s="36"/>
      <c r="E188" s="36"/>
      <c r="F188" s="36"/>
      <c r="G188" s="36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ht="15.75" customHeight="1">
      <c r="A189" s="35"/>
      <c r="B189" s="11"/>
      <c r="C189" s="36"/>
      <c r="D189" s="36"/>
      <c r="E189" s="36"/>
      <c r="F189" s="36"/>
      <c r="G189" s="36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ht="15.75" customHeight="1">
      <c r="A190" s="35"/>
      <c r="B190" s="11"/>
      <c r="C190" s="36"/>
      <c r="D190" s="36"/>
      <c r="E190" s="36"/>
      <c r="F190" s="36"/>
      <c r="G190" s="36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ht="15.75" customHeight="1">
      <c r="A191" s="35"/>
      <c r="B191" s="11"/>
      <c r="C191" s="36"/>
      <c r="D191" s="36"/>
      <c r="E191" s="36"/>
      <c r="F191" s="36"/>
      <c r="G191" s="36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ht="15.75" customHeight="1">
      <c r="A192" s="35"/>
      <c r="B192" s="11"/>
      <c r="C192" s="36"/>
      <c r="D192" s="36"/>
      <c r="E192" s="36"/>
      <c r="F192" s="36"/>
      <c r="G192" s="36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ht="15.75" customHeight="1">
      <c r="A193" s="35"/>
      <c r="B193" s="11"/>
      <c r="C193" s="36"/>
      <c r="D193" s="36"/>
      <c r="E193" s="36"/>
      <c r="F193" s="36"/>
      <c r="G193" s="36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ht="15.75" customHeight="1">
      <c r="A194" s="35"/>
      <c r="B194" s="11"/>
      <c r="C194" s="36"/>
      <c r="D194" s="36"/>
      <c r="E194" s="36"/>
      <c r="F194" s="36"/>
      <c r="G194" s="36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ht="15.75" customHeight="1">
      <c r="A195" s="35"/>
      <c r="B195" s="11"/>
      <c r="C195" s="36"/>
      <c r="D195" s="36"/>
      <c r="E195" s="36"/>
      <c r="F195" s="36"/>
      <c r="G195" s="36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ht="15.75" customHeight="1">
      <c r="A196" s="35"/>
      <c r="B196" s="11"/>
      <c r="C196" s="36"/>
      <c r="D196" s="36"/>
      <c r="E196" s="36"/>
      <c r="F196" s="36"/>
      <c r="G196" s="36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ht="15.75" customHeight="1">
      <c r="A197" s="35"/>
      <c r="B197" s="11"/>
      <c r="C197" s="36"/>
      <c r="D197" s="36"/>
      <c r="E197" s="36"/>
      <c r="F197" s="36"/>
      <c r="G197" s="36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ht="15.75" customHeight="1">
      <c r="A198" s="35"/>
      <c r="B198" s="11"/>
      <c r="C198" s="36"/>
      <c r="D198" s="36"/>
      <c r="E198" s="36"/>
      <c r="F198" s="36"/>
      <c r="G198" s="36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ht="15.75" customHeight="1">
      <c r="A199" s="35"/>
      <c r="B199" s="11"/>
      <c r="C199" s="36"/>
      <c r="D199" s="36"/>
      <c r="E199" s="36"/>
      <c r="F199" s="36"/>
      <c r="G199" s="36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ht="15.75" customHeight="1">
      <c r="A200" s="35"/>
      <c r="B200" s="11"/>
      <c r="C200" s="36"/>
      <c r="D200" s="36"/>
      <c r="E200" s="36"/>
      <c r="F200" s="36"/>
      <c r="G200" s="36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ht="15.75" customHeight="1">
      <c r="A201" s="35"/>
      <c r="B201" s="11"/>
      <c r="C201" s="36"/>
      <c r="D201" s="36"/>
      <c r="E201" s="36"/>
      <c r="F201" s="36"/>
      <c r="G201" s="36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ht="15.75" customHeight="1">
      <c r="A202" s="35"/>
      <c r="B202" s="11"/>
      <c r="C202" s="36"/>
      <c r="D202" s="36"/>
      <c r="E202" s="36"/>
      <c r="F202" s="36"/>
      <c r="G202" s="36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ht="15.75" customHeight="1">
      <c r="A203" s="35"/>
      <c r="B203" s="11"/>
      <c r="C203" s="36"/>
      <c r="D203" s="36"/>
      <c r="E203" s="36"/>
      <c r="F203" s="36"/>
      <c r="G203" s="36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ht="15.75" customHeight="1">
      <c r="A204" s="35"/>
      <c r="B204" s="11"/>
      <c r="C204" s="36"/>
      <c r="D204" s="36"/>
      <c r="E204" s="36"/>
      <c r="F204" s="36"/>
      <c r="G204" s="36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ht="15.75" customHeight="1">
      <c r="A205" s="35"/>
      <c r="B205" s="11"/>
      <c r="C205" s="36"/>
      <c r="D205" s="36"/>
      <c r="E205" s="36"/>
      <c r="F205" s="36"/>
      <c r="G205" s="36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ht="15.75" customHeight="1">
      <c r="A206" s="35"/>
      <c r="B206" s="11"/>
      <c r="C206" s="36"/>
      <c r="D206" s="36"/>
      <c r="E206" s="36"/>
      <c r="F206" s="36"/>
      <c r="G206" s="36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ht="15.75" customHeight="1">
      <c r="A207" s="35"/>
      <c r="B207" s="11"/>
      <c r="C207" s="36"/>
      <c r="D207" s="36"/>
      <c r="E207" s="36"/>
      <c r="F207" s="36"/>
      <c r="G207" s="36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ht="15.75" customHeight="1">
      <c r="A208" s="35"/>
      <c r="B208" s="11"/>
      <c r="C208" s="36"/>
      <c r="D208" s="36"/>
      <c r="E208" s="36"/>
      <c r="F208" s="36"/>
      <c r="G208" s="36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ht="15.75" customHeight="1">
      <c r="A209" s="35"/>
      <c r="B209" s="11"/>
      <c r="C209" s="36"/>
      <c r="D209" s="36"/>
      <c r="E209" s="36"/>
      <c r="F209" s="36"/>
      <c r="G209" s="36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ht="15.75" customHeight="1">
      <c r="A210" s="35"/>
      <c r="B210" s="11"/>
      <c r="C210" s="36"/>
      <c r="D210" s="36"/>
      <c r="E210" s="36"/>
      <c r="F210" s="36"/>
      <c r="G210" s="36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ht="15.75" customHeight="1">
      <c r="A211" s="35"/>
      <c r="B211" s="11"/>
      <c r="C211" s="36"/>
      <c r="D211" s="36"/>
      <c r="E211" s="36"/>
      <c r="F211" s="36"/>
      <c r="G211" s="36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ht="15.75" customHeight="1">
      <c r="A212" s="35"/>
      <c r="B212" s="11"/>
      <c r="C212" s="36"/>
      <c r="D212" s="36"/>
      <c r="E212" s="36"/>
      <c r="F212" s="36"/>
      <c r="G212" s="36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ht="15.75" customHeight="1">
      <c r="A213" s="35"/>
      <c r="B213" s="11"/>
      <c r="C213" s="36"/>
      <c r="D213" s="36"/>
      <c r="E213" s="36"/>
      <c r="F213" s="36"/>
      <c r="G213" s="36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ht="15.75" customHeight="1">
      <c r="A214" s="35"/>
      <c r="B214" s="11"/>
      <c r="C214" s="36"/>
      <c r="D214" s="36"/>
      <c r="E214" s="36"/>
      <c r="F214" s="36"/>
      <c r="G214" s="36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ht="15.75" customHeight="1">
      <c r="A215" s="35"/>
      <c r="B215" s="11"/>
      <c r="C215" s="36"/>
      <c r="D215" s="36"/>
      <c r="E215" s="36"/>
      <c r="F215" s="36"/>
      <c r="G215" s="36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ht="15.75" customHeight="1">
      <c r="A216" s="35"/>
      <c r="B216" s="11"/>
      <c r="C216" s="36"/>
      <c r="D216" s="36"/>
      <c r="E216" s="36"/>
      <c r="F216" s="36"/>
      <c r="G216" s="36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ht="15.75" customHeight="1">
      <c r="A217" s="35"/>
      <c r="B217" s="11"/>
      <c r="C217" s="36"/>
      <c r="D217" s="36"/>
      <c r="E217" s="36"/>
      <c r="F217" s="36"/>
      <c r="G217" s="36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ht="15.75" customHeight="1">
      <c r="A218" s="35"/>
      <c r="B218" s="11"/>
      <c r="C218" s="36"/>
      <c r="D218" s="36"/>
      <c r="E218" s="36"/>
      <c r="F218" s="36"/>
      <c r="G218" s="36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ht="15.75" customHeight="1">
      <c r="A219" s="35"/>
      <c r="B219" s="11"/>
      <c r="C219" s="36"/>
      <c r="D219" s="36"/>
      <c r="E219" s="36"/>
      <c r="F219" s="36"/>
      <c r="G219" s="36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ht="15.75" customHeight="1">
      <c r="A220" s="35"/>
      <c r="B220" s="11"/>
      <c r="C220" s="36"/>
      <c r="D220" s="36"/>
      <c r="E220" s="36"/>
      <c r="F220" s="36"/>
      <c r="G220" s="36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ht="15.75" customHeight="1">
      <c r="A221" s="35"/>
      <c r="B221" s="11"/>
      <c r="C221" s="36"/>
      <c r="D221" s="36"/>
      <c r="E221" s="36"/>
      <c r="F221" s="36"/>
      <c r="G221" s="36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ht="15.75" customHeight="1">
      <c r="A222" s="35"/>
      <c r="B222" s="11"/>
      <c r="C222" s="36"/>
      <c r="D222" s="36"/>
      <c r="E222" s="36"/>
      <c r="F222" s="36"/>
      <c r="G222" s="36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ht="15.75" customHeight="1">
      <c r="A223" s="35"/>
      <c r="B223" s="11"/>
      <c r="C223" s="36"/>
      <c r="D223" s="36"/>
      <c r="E223" s="36"/>
      <c r="F223" s="36"/>
      <c r="G223" s="36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ht="15.75" customHeight="1">
      <c r="A224" s="35"/>
      <c r="B224" s="11"/>
      <c r="C224" s="36"/>
      <c r="D224" s="36"/>
      <c r="E224" s="36"/>
      <c r="F224" s="36"/>
      <c r="G224" s="36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ht="15.75" customHeight="1">
      <c r="A225" s="35"/>
      <c r="B225" s="11"/>
      <c r="C225" s="36"/>
      <c r="D225" s="36"/>
      <c r="E225" s="36"/>
      <c r="F225" s="36"/>
      <c r="G225" s="36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ht="15.75" customHeight="1">
      <c r="A226" s="35"/>
      <c r="B226" s="11"/>
      <c r="C226" s="36"/>
      <c r="D226" s="36"/>
      <c r="E226" s="36"/>
      <c r="F226" s="36"/>
      <c r="G226" s="36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ht="15.75" customHeight="1">
      <c r="A227" s="35"/>
      <c r="B227" s="11"/>
      <c r="C227" s="36"/>
      <c r="D227" s="36"/>
      <c r="E227" s="36"/>
      <c r="F227" s="36"/>
      <c r="G227" s="36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ht="15.75" customHeight="1">
      <c r="A228" s="35"/>
      <c r="B228" s="11"/>
      <c r="C228" s="36"/>
      <c r="D228" s="36"/>
      <c r="E228" s="36"/>
      <c r="F228" s="36"/>
      <c r="G228" s="36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ht="15.75" customHeight="1">
      <c r="A229" s="35"/>
      <c r="B229" s="11"/>
      <c r="C229" s="36"/>
      <c r="D229" s="36"/>
      <c r="E229" s="36"/>
      <c r="F229" s="36"/>
      <c r="G229" s="36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ht="15.75" customHeight="1">
      <c r="A230" s="35"/>
      <c r="B230" s="11"/>
      <c r="C230" s="36"/>
      <c r="D230" s="36"/>
      <c r="E230" s="36"/>
      <c r="F230" s="36"/>
      <c r="G230" s="36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ht="15.75" customHeight="1">
      <c r="A231" s="35"/>
      <c r="B231" s="11"/>
      <c r="C231" s="36"/>
      <c r="D231" s="36"/>
      <c r="E231" s="36"/>
      <c r="F231" s="36"/>
      <c r="G231" s="36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ht="15.75" customHeight="1">
      <c r="A232" s="35"/>
      <c r="B232" s="11"/>
      <c r="C232" s="36"/>
      <c r="D232" s="36"/>
      <c r="E232" s="36"/>
      <c r="F232" s="36"/>
      <c r="G232" s="36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ht="15.75" customHeight="1">
      <c r="A233" s="35"/>
      <c r="B233" s="11"/>
      <c r="C233" s="36"/>
      <c r="D233" s="36"/>
      <c r="E233" s="36"/>
      <c r="F233" s="36"/>
      <c r="G233" s="36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ht="15.75" customHeight="1">
      <c r="A234" s="35"/>
      <c r="B234" s="11"/>
      <c r="C234" s="36"/>
      <c r="D234" s="36"/>
      <c r="E234" s="36"/>
      <c r="F234" s="36"/>
      <c r="G234" s="36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ht="15.75" customHeight="1">
      <c r="A235" s="35"/>
      <c r="B235" s="11"/>
      <c r="C235" s="36"/>
      <c r="D235" s="36"/>
      <c r="E235" s="36"/>
      <c r="F235" s="36"/>
      <c r="G235" s="36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ht="15.75" customHeight="1">
      <c r="A236" s="35"/>
      <c r="B236" s="11"/>
      <c r="C236" s="36"/>
      <c r="D236" s="36"/>
      <c r="E236" s="36"/>
      <c r="F236" s="36"/>
      <c r="G236" s="36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ht="15.75" customHeight="1">
      <c r="A237" s="35"/>
      <c r="B237" s="11"/>
      <c r="C237" s="36"/>
      <c r="D237" s="36"/>
      <c r="E237" s="36"/>
      <c r="F237" s="36"/>
      <c r="G237" s="36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ht="15.75" customHeight="1">
      <c r="A238" s="35"/>
      <c r="B238" s="11"/>
      <c r="C238" s="36"/>
      <c r="D238" s="36"/>
      <c r="E238" s="36"/>
      <c r="F238" s="36"/>
      <c r="G238" s="36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ht="15.75" customHeight="1">
      <c r="A239" s="35"/>
      <c r="B239" s="11"/>
      <c r="C239" s="36"/>
      <c r="D239" s="36"/>
      <c r="E239" s="36"/>
      <c r="F239" s="36"/>
      <c r="G239" s="36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ht="15.75" customHeight="1">
      <c r="A240" s="35"/>
      <c r="B240" s="11"/>
      <c r="C240" s="36"/>
      <c r="D240" s="36"/>
      <c r="E240" s="36"/>
      <c r="F240" s="36"/>
      <c r="G240" s="36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ht="15.75" customHeight="1">
      <c r="A241" s="35"/>
      <c r="B241" s="11"/>
      <c r="C241" s="36"/>
      <c r="D241" s="36"/>
      <c r="E241" s="36"/>
      <c r="F241" s="36"/>
      <c r="G241" s="36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ht="15.75" customHeight="1">
      <c r="A242" s="35"/>
      <c r="B242" s="11"/>
      <c r="C242" s="36"/>
      <c r="D242" s="36"/>
      <c r="E242" s="36"/>
      <c r="F242" s="36"/>
      <c r="G242" s="36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ht="15.75" customHeight="1">
      <c r="A243" s="35"/>
      <c r="B243" s="11"/>
      <c r="C243" s="36"/>
      <c r="D243" s="36"/>
      <c r="E243" s="36"/>
      <c r="F243" s="36"/>
      <c r="G243" s="36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ht="15.75" customHeight="1">
      <c r="A244" s="35"/>
      <c r="B244" s="11"/>
      <c r="C244" s="36"/>
      <c r="D244" s="36"/>
      <c r="E244" s="36"/>
      <c r="F244" s="36"/>
      <c r="G244" s="36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ht="15.75" customHeight="1">
      <c r="A245" s="35"/>
      <c r="B245" s="11"/>
      <c r="C245" s="36"/>
      <c r="D245" s="36"/>
      <c r="E245" s="36"/>
      <c r="F245" s="36"/>
      <c r="G245" s="36"/>
      <c r="H245" s="11"/>
      <c r="I245" s="11"/>
      <c r="J245" s="11"/>
      <c r="K245" s="11"/>
      <c r="L245" s="11"/>
      <c r="M245" s="11"/>
      <c r="N245" s="11"/>
      <c r="O245" s="11"/>
      <c r="P245" s="11"/>
      <c r="Q245" s="11"/>
    </row>
    <row r="246" spans="1:17" ht="15.75" customHeight="1">
      <c r="A246" s="35"/>
      <c r="B246" s="11"/>
      <c r="C246" s="36"/>
      <c r="D246" s="36"/>
      <c r="E246" s="36"/>
      <c r="F246" s="36"/>
      <c r="G246" s="36"/>
      <c r="H246" s="11"/>
      <c r="I246" s="11"/>
      <c r="J246" s="11"/>
      <c r="K246" s="11"/>
      <c r="L246" s="11"/>
      <c r="M246" s="11"/>
      <c r="N246" s="11"/>
      <c r="O246" s="11"/>
      <c r="P246" s="11"/>
      <c r="Q246" s="11"/>
    </row>
    <row r="247" spans="1:17" ht="15.75" customHeight="1">
      <c r="A247" s="35"/>
      <c r="B247" s="11"/>
      <c r="C247" s="36"/>
      <c r="D247" s="36"/>
      <c r="E247" s="36"/>
      <c r="F247" s="36"/>
      <c r="G247" s="36"/>
      <c r="H247" s="11"/>
      <c r="I247" s="11"/>
      <c r="J247" s="11"/>
      <c r="K247" s="11"/>
      <c r="L247" s="11"/>
      <c r="M247" s="11"/>
      <c r="N247" s="11"/>
      <c r="O247" s="11"/>
      <c r="P247" s="11"/>
      <c r="Q247" s="11"/>
    </row>
    <row r="248" spans="1:17" ht="15.75" customHeight="1">
      <c r="A248" s="35"/>
      <c r="B248" s="11"/>
      <c r="C248" s="36"/>
      <c r="D248" s="36"/>
      <c r="E248" s="36"/>
      <c r="F248" s="36"/>
      <c r="G248" s="36"/>
      <c r="H248" s="11"/>
      <c r="I248" s="11"/>
      <c r="J248" s="11"/>
      <c r="K248" s="11"/>
      <c r="L248" s="11"/>
      <c r="M248" s="11"/>
      <c r="N248" s="11"/>
      <c r="O248" s="11"/>
      <c r="P248" s="11"/>
      <c r="Q248" s="11"/>
    </row>
    <row r="249" spans="1:17" ht="15.75" customHeight="1">
      <c r="A249" s="35"/>
      <c r="B249" s="11"/>
      <c r="C249" s="36"/>
      <c r="D249" s="36"/>
      <c r="E249" s="36"/>
      <c r="F249" s="36"/>
      <c r="G249" s="36"/>
      <c r="H249" s="11"/>
      <c r="I249" s="11"/>
      <c r="J249" s="11"/>
      <c r="K249" s="11"/>
      <c r="L249" s="11"/>
      <c r="M249" s="11"/>
      <c r="N249" s="11"/>
      <c r="O249" s="11"/>
      <c r="P249" s="11"/>
      <c r="Q249" s="11"/>
    </row>
    <row r="250" spans="1:17" ht="15.75" customHeight="1">
      <c r="A250" s="35"/>
      <c r="B250" s="11"/>
      <c r="C250" s="36"/>
      <c r="D250" s="36"/>
      <c r="E250" s="36"/>
      <c r="F250" s="36"/>
      <c r="G250" s="36"/>
      <c r="H250" s="11"/>
      <c r="I250" s="11"/>
      <c r="J250" s="11"/>
      <c r="K250" s="11"/>
      <c r="L250" s="11"/>
      <c r="M250" s="11"/>
      <c r="N250" s="11"/>
      <c r="O250" s="11"/>
      <c r="P250" s="11"/>
      <c r="Q250" s="11"/>
    </row>
    <row r="251" spans="1:17" ht="15.75" customHeight="1">
      <c r="A251" s="35"/>
      <c r="B251" s="11"/>
      <c r="C251" s="36"/>
      <c r="D251" s="36"/>
      <c r="E251" s="36"/>
      <c r="F251" s="36"/>
      <c r="G251" s="36"/>
      <c r="H251" s="11"/>
      <c r="I251" s="11"/>
      <c r="J251" s="11"/>
      <c r="K251" s="11"/>
      <c r="L251" s="11"/>
      <c r="M251" s="11"/>
      <c r="N251" s="11"/>
      <c r="O251" s="11"/>
      <c r="P251" s="11"/>
      <c r="Q251" s="11"/>
    </row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C103:F103"/>
    <mergeCell ref="C104:F104"/>
    <mergeCell ref="C51:E51"/>
    <mergeCell ref="C98:F98"/>
    <mergeCell ref="H98:Q98"/>
    <mergeCell ref="C99:F99"/>
    <mergeCell ref="C100:F100"/>
    <mergeCell ref="C101:F101"/>
    <mergeCell ref="C102:F102"/>
    <mergeCell ref="C46:E46"/>
    <mergeCell ref="C47:E47"/>
    <mergeCell ref="C48:E48"/>
    <mergeCell ref="C49:E49"/>
    <mergeCell ref="C50:E50"/>
    <mergeCell ref="C27:G27"/>
    <mergeCell ref="C28:G28"/>
    <mergeCell ref="C29:G29"/>
    <mergeCell ref="C30:G30"/>
    <mergeCell ref="C45:E4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1">
    <dataValidation type="list" allowBlank="1" showErrorMessage="1" sqref="A35:A37 A39">
      <formula1>#REF!</formula1>
    </dataValidation>
  </dataValidations>
  <printOptions gridLines="1"/>
  <pageMargins left="0.31496062992125984" right="0.31496062992125984" top="0.39370078740157477" bottom="0.74803149606299213" header="0" footer="0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showGridLines="0" workbookViewId="0"/>
  </sheetViews>
  <sheetFormatPr baseColWidth="10" defaultColWidth="12.5703125" defaultRowHeight="15" customHeight="1"/>
  <cols>
    <col min="1" max="1" width="17.42578125" customWidth="1"/>
    <col min="2" max="2" width="14.5703125" customWidth="1"/>
    <col min="3" max="3" width="44.85546875" customWidth="1"/>
    <col min="4" max="4" width="31.5703125" customWidth="1"/>
    <col min="5" max="5" width="23.42578125" customWidth="1"/>
    <col min="6" max="6" width="20.5703125" customWidth="1"/>
    <col min="7" max="7" width="19" customWidth="1"/>
    <col min="8" max="8" width="18.42578125" customWidth="1"/>
    <col min="9" max="9" width="26.85546875" customWidth="1"/>
    <col min="10" max="10" width="22.42578125" customWidth="1"/>
    <col min="11" max="11" width="26.140625" customWidth="1"/>
    <col min="12" max="12" width="23.7109375" customWidth="1"/>
    <col min="13" max="13" width="18.5703125" customWidth="1"/>
    <col min="14" max="14" width="17.140625" hidden="1" customWidth="1"/>
    <col min="15" max="16" width="22.42578125" customWidth="1"/>
    <col min="17" max="18" width="22.5703125" customWidth="1"/>
    <col min="19" max="19" width="19.28515625" customWidth="1"/>
  </cols>
  <sheetData>
    <row r="1" spans="1:19" ht="15.75" customHeight="1">
      <c r="A1" s="41"/>
      <c r="B1" s="1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>
      <c r="A2" s="41"/>
      <c r="B2" s="1"/>
      <c r="C2" s="2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41"/>
      <c r="B3" s="1"/>
      <c r="C3" s="2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41"/>
      <c r="B4" s="1"/>
      <c r="C4" s="2"/>
      <c r="D4" s="64" t="s">
        <v>0</v>
      </c>
      <c r="E4" s="65"/>
      <c r="F4" s="65"/>
      <c r="G4" s="65"/>
      <c r="H4" s="65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41"/>
      <c r="B5" s="1"/>
      <c r="C5" s="2"/>
      <c r="D5" s="64" t="s">
        <v>1</v>
      </c>
      <c r="E5" s="65"/>
      <c r="F5" s="65"/>
      <c r="G5" s="65"/>
      <c r="H5" s="65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41"/>
      <c r="B6" s="1"/>
      <c r="C6" s="2"/>
      <c r="D6" s="64" t="s">
        <v>2</v>
      </c>
      <c r="E6" s="65"/>
      <c r="F6" s="65"/>
      <c r="G6" s="65"/>
      <c r="H6" s="65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41"/>
      <c r="B7" s="1"/>
      <c r="C7" s="2"/>
      <c r="D7" s="64"/>
      <c r="E7" s="65"/>
      <c r="F7" s="65"/>
      <c r="G7" s="65"/>
      <c r="H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41"/>
      <c r="B8" s="1"/>
      <c r="C8" s="2"/>
      <c r="D8" s="4"/>
      <c r="E8" s="4"/>
      <c r="F8" s="4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41"/>
      <c r="B9" s="1"/>
      <c r="C9" s="2"/>
      <c r="D9" s="3"/>
      <c r="E9" s="3"/>
      <c r="F9" s="3"/>
      <c r="G9" s="3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41"/>
      <c r="B10" s="1"/>
      <c r="C10" s="2"/>
      <c r="D10" s="3"/>
      <c r="E10" s="3"/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41"/>
      <c r="B11" s="1"/>
      <c r="C11" s="2"/>
      <c r="D11" s="3"/>
      <c r="E11" s="3"/>
      <c r="F11" s="3"/>
      <c r="G11" s="3"/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4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customHeight="1">
      <c r="A13" s="41"/>
      <c r="B13" s="7"/>
      <c r="C13" s="42" t="s">
        <v>3</v>
      </c>
      <c r="D13" s="85" t="s">
        <v>4</v>
      </c>
      <c r="E13" s="67"/>
      <c r="F13" s="67"/>
      <c r="G13" s="67"/>
      <c r="H13" s="6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customHeight="1">
      <c r="A14" s="41"/>
      <c r="B14" s="7"/>
      <c r="C14" s="42" t="s">
        <v>5</v>
      </c>
      <c r="D14" s="86" t="s">
        <v>6</v>
      </c>
      <c r="E14" s="67"/>
      <c r="F14" s="67"/>
      <c r="G14" s="67"/>
      <c r="H14" s="68"/>
      <c r="I14" s="43" t="s">
        <v>7</v>
      </c>
      <c r="J14" s="5"/>
      <c r="K14" s="5"/>
      <c r="L14" s="11"/>
      <c r="M14" s="5"/>
      <c r="N14" s="5"/>
      <c r="O14" s="5"/>
      <c r="P14" s="5"/>
      <c r="Q14" s="5"/>
      <c r="R14" s="5"/>
      <c r="S14" s="5"/>
    </row>
    <row r="15" spans="1:19" ht="15.75" customHeight="1">
      <c r="A15" s="41"/>
      <c r="B15" s="7"/>
      <c r="C15" s="42" t="s">
        <v>8</v>
      </c>
      <c r="D15" s="86" t="s">
        <v>9</v>
      </c>
      <c r="E15" s="67"/>
      <c r="F15" s="67"/>
      <c r="G15" s="67"/>
      <c r="H15" s="68"/>
      <c r="I15" s="43" t="s">
        <v>7</v>
      </c>
      <c r="J15" s="5"/>
      <c r="K15" s="5"/>
      <c r="L15" s="5"/>
      <c r="M15" s="11"/>
      <c r="N15" s="5"/>
      <c r="O15" s="5"/>
      <c r="P15" s="5"/>
      <c r="Q15" s="5"/>
      <c r="R15" s="5"/>
      <c r="S15" s="5"/>
    </row>
    <row r="16" spans="1:19" ht="15.75" customHeight="1">
      <c r="A16" s="41"/>
      <c r="B16" s="7"/>
      <c r="C16" s="42" t="s">
        <v>10</v>
      </c>
      <c r="D16" s="86" t="s">
        <v>11</v>
      </c>
      <c r="E16" s="67"/>
      <c r="F16" s="67"/>
      <c r="G16" s="67"/>
      <c r="H16" s="68"/>
      <c r="I16" s="5"/>
      <c r="J16" s="5"/>
      <c r="K16" s="5"/>
      <c r="L16" s="11"/>
      <c r="M16" s="5"/>
      <c r="N16" s="5"/>
      <c r="O16" s="5"/>
      <c r="P16" s="5"/>
      <c r="Q16" s="5"/>
      <c r="R16" s="5"/>
      <c r="S16" s="5"/>
    </row>
    <row r="17" spans="1:19" ht="15.75" customHeight="1">
      <c r="A17" s="41"/>
      <c r="B17" s="7"/>
      <c r="C17" s="42" t="s">
        <v>12</v>
      </c>
      <c r="D17" s="87" t="s">
        <v>13</v>
      </c>
      <c r="E17" s="67"/>
      <c r="F17" s="67"/>
      <c r="G17" s="67"/>
      <c r="H17" s="68"/>
      <c r="I17" s="43" t="s">
        <v>7</v>
      </c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customHeight="1">
      <c r="A18" s="44"/>
      <c r="B18" s="12"/>
      <c r="C18" s="42" t="s">
        <v>14</v>
      </c>
      <c r="D18" s="87" t="s">
        <v>15</v>
      </c>
      <c r="E18" s="67"/>
      <c r="F18" s="67"/>
      <c r="G18" s="67"/>
      <c r="H18" s="68"/>
      <c r="I18" s="43" t="s">
        <v>7</v>
      </c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.75" hidden="1" customHeight="1">
      <c r="A19" s="45"/>
      <c r="B19" s="13"/>
      <c r="C19" s="42" t="s">
        <v>16</v>
      </c>
      <c r="D19" s="87"/>
      <c r="E19" s="67"/>
      <c r="F19" s="67"/>
      <c r="G19" s="67"/>
      <c r="H19" s="6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.75" customHeight="1">
      <c r="A20" s="44"/>
      <c r="B20" s="14"/>
      <c r="C20" s="42" t="s">
        <v>16</v>
      </c>
      <c r="D20" s="87" t="s">
        <v>17</v>
      </c>
      <c r="E20" s="67"/>
      <c r="F20" s="67"/>
      <c r="G20" s="67"/>
      <c r="H20" s="68"/>
      <c r="I20" s="43" t="s">
        <v>7</v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.75" customHeight="1">
      <c r="A21" s="46"/>
      <c r="B21" s="70" t="s">
        <v>18</v>
      </c>
      <c r="C21" s="42" t="s">
        <v>19</v>
      </c>
      <c r="D21" s="87" t="s">
        <v>20</v>
      </c>
      <c r="E21" s="67"/>
      <c r="F21" s="67"/>
      <c r="G21" s="67"/>
      <c r="H21" s="68"/>
      <c r="I21" s="43" t="s">
        <v>7</v>
      </c>
      <c r="J21" s="11"/>
      <c r="K21" s="5"/>
      <c r="L21" s="5"/>
      <c r="M21" s="5"/>
      <c r="N21" s="5"/>
      <c r="O21" s="5"/>
      <c r="P21" s="5"/>
      <c r="Q21" s="5"/>
      <c r="R21" s="5"/>
      <c r="S21" s="5"/>
    </row>
    <row r="22" spans="1:19" ht="15.75" customHeight="1">
      <c r="A22" s="46"/>
      <c r="B22" s="71"/>
      <c r="C22" s="42" t="s">
        <v>21</v>
      </c>
      <c r="D22" s="87" t="s">
        <v>22</v>
      </c>
      <c r="E22" s="67"/>
      <c r="F22" s="67"/>
      <c r="G22" s="67"/>
      <c r="H22" s="68"/>
      <c r="I22" s="43" t="s">
        <v>7</v>
      </c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38.25" customHeight="1">
      <c r="A23" s="46"/>
      <c r="B23" s="72" t="s">
        <v>23</v>
      </c>
      <c r="C23" s="42" t="s">
        <v>24</v>
      </c>
      <c r="D23" s="86" t="s">
        <v>13</v>
      </c>
      <c r="E23" s="67"/>
      <c r="F23" s="67"/>
      <c r="G23" s="67"/>
      <c r="H23" s="68"/>
      <c r="I23" s="43" t="s">
        <v>7</v>
      </c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67.5" customHeight="1">
      <c r="A24" s="46"/>
      <c r="B24" s="71"/>
      <c r="C24" s="42" t="s">
        <v>25</v>
      </c>
      <c r="D24" s="88" t="s">
        <v>26</v>
      </c>
      <c r="E24" s="67"/>
      <c r="F24" s="67"/>
      <c r="G24" s="67"/>
      <c r="H24" s="68"/>
      <c r="I24" s="43" t="s">
        <v>7</v>
      </c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31.5" customHeight="1">
      <c r="A25" s="46"/>
      <c r="B25" s="72" t="s">
        <v>27</v>
      </c>
      <c r="C25" s="42" t="s">
        <v>28</v>
      </c>
      <c r="D25" s="86" t="s">
        <v>29</v>
      </c>
      <c r="E25" s="67"/>
      <c r="F25" s="67"/>
      <c r="G25" s="67"/>
      <c r="H25" s="68"/>
      <c r="I25" s="43" t="s">
        <v>7</v>
      </c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33" customHeight="1">
      <c r="A26" s="46"/>
      <c r="B26" s="73"/>
      <c r="C26" s="42" t="s">
        <v>30</v>
      </c>
      <c r="D26" s="88" t="s">
        <v>31</v>
      </c>
      <c r="E26" s="67"/>
      <c r="F26" s="67"/>
      <c r="G26" s="67"/>
      <c r="H26" s="68"/>
      <c r="I26" s="43" t="s">
        <v>7</v>
      </c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40.5" customHeight="1">
      <c r="A27" s="46"/>
      <c r="B27" s="73"/>
      <c r="C27" s="42" t="s">
        <v>32</v>
      </c>
      <c r="D27" s="88" t="s">
        <v>33</v>
      </c>
      <c r="E27" s="67"/>
      <c r="F27" s="67"/>
      <c r="G27" s="67"/>
      <c r="H27" s="68"/>
      <c r="I27" s="43" t="s">
        <v>7</v>
      </c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38.25" customHeight="1">
      <c r="A28" s="46"/>
      <c r="B28" s="71"/>
      <c r="C28" s="42" t="s">
        <v>34</v>
      </c>
      <c r="D28" s="88" t="s">
        <v>35</v>
      </c>
      <c r="E28" s="67"/>
      <c r="F28" s="67"/>
      <c r="G28" s="67"/>
      <c r="H28" s="6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.75" customHeight="1">
      <c r="A29" s="44"/>
      <c r="B29" s="12"/>
      <c r="C29" s="42" t="s">
        <v>36</v>
      </c>
      <c r="D29" s="89" t="s">
        <v>37</v>
      </c>
      <c r="E29" s="67"/>
      <c r="F29" s="67"/>
      <c r="G29" s="67"/>
      <c r="H29" s="67"/>
      <c r="I29" s="1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5.75" customHeight="1">
      <c r="A30" s="44"/>
      <c r="B30" s="12"/>
      <c r="C30" s="47" t="s">
        <v>38</v>
      </c>
      <c r="D30" s="86"/>
      <c r="E30" s="67"/>
      <c r="F30" s="67"/>
      <c r="G30" s="67"/>
      <c r="H30" s="6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5.75" customHeight="1">
      <c r="A31" s="41"/>
      <c r="B31" s="17"/>
      <c r="C31" s="5"/>
      <c r="D31" s="18"/>
      <c r="E31" s="18"/>
      <c r="F31" s="18"/>
      <c r="G31" s="18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94.5">
      <c r="A32" s="48"/>
      <c r="B32" s="20" t="s">
        <v>39</v>
      </c>
      <c r="C32" s="49" t="s">
        <v>40</v>
      </c>
      <c r="D32" s="47" t="s">
        <v>41</v>
      </c>
      <c r="E32" s="47" t="s">
        <v>42</v>
      </c>
      <c r="F32" s="47" t="s">
        <v>43</v>
      </c>
      <c r="G32" s="47" t="s">
        <v>44</v>
      </c>
      <c r="H32" s="47" t="s">
        <v>45</v>
      </c>
      <c r="I32" s="47" t="s">
        <v>46</v>
      </c>
      <c r="J32" s="47" t="s">
        <v>47</v>
      </c>
      <c r="K32" s="47" t="s">
        <v>48</v>
      </c>
      <c r="L32" s="47" t="s">
        <v>49</v>
      </c>
      <c r="M32" s="47" t="s">
        <v>50</v>
      </c>
      <c r="N32" s="47" t="s">
        <v>160</v>
      </c>
      <c r="O32" s="47" t="s">
        <v>161</v>
      </c>
      <c r="P32" s="47" t="s">
        <v>162</v>
      </c>
      <c r="Q32" s="47" t="s">
        <v>53</v>
      </c>
      <c r="R32" s="47" t="s">
        <v>54</v>
      </c>
      <c r="S32" s="47" t="s">
        <v>55</v>
      </c>
    </row>
    <row r="33" spans="1:19" ht="171">
      <c r="A33" s="41"/>
      <c r="B33" s="7"/>
      <c r="C33" s="50" t="s">
        <v>56</v>
      </c>
      <c r="D33" s="51" t="s">
        <v>163</v>
      </c>
      <c r="E33" s="51" t="s">
        <v>164</v>
      </c>
      <c r="F33" s="51" t="s">
        <v>165</v>
      </c>
      <c r="G33" s="51" t="s">
        <v>59</v>
      </c>
      <c r="H33" s="51" t="s">
        <v>60</v>
      </c>
      <c r="I33" s="51" t="s">
        <v>166</v>
      </c>
      <c r="J33" s="51" t="s">
        <v>167</v>
      </c>
      <c r="K33" s="51" t="s">
        <v>168</v>
      </c>
      <c r="L33" s="51" t="s">
        <v>63</v>
      </c>
      <c r="M33" s="51" t="s">
        <v>64</v>
      </c>
      <c r="N33" s="51">
        <v>1384.25</v>
      </c>
      <c r="O33" s="51">
        <v>1509</v>
      </c>
      <c r="P33" s="51">
        <f>SUMIF(A35:A44,"FIN",P35:P44)+SUMIF(A35:A44,"FIN/PROPÓSITO",P35:P44)</f>
        <v>2045</v>
      </c>
      <c r="Q33" s="51" t="s">
        <v>66</v>
      </c>
      <c r="R33" s="51" t="s">
        <v>169</v>
      </c>
      <c r="S33" s="51" t="s">
        <v>67</v>
      </c>
    </row>
    <row r="34" spans="1:19" ht="199.5">
      <c r="A34" s="41"/>
      <c r="B34" s="27" t="s">
        <v>7</v>
      </c>
      <c r="C34" s="52" t="s">
        <v>68</v>
      </c>
      <c r="D34" s="53" t="s">
        <v>170</v>
      </c>
      <c r="E34" s="53" t="s">
        <v>171</v>
      </c>
      <c r="F34" s="53" t="s">
        <v>172</v>
      </c>
      <c r="G34" s="53" t="s">
        <v>59</v>
      </c>
      <c r="H34" s="53" t="s">
        <v>60</v>
      </c>
      <c r="I34" s="53" t="s">
        <v>173</v>
      </c>
      <c r="J34" s="53" t="s">
        <v>174</v>
      </c>
      <c r="K34" s="53" t="s">
        <v>175</v>
      </c>
      <c r="L34" s="53" t="s">
        <v>63</v>
      </c>
      <c r="M34" s="53" t="s">
        <v>64</v>
      </c>
      <c r="N34" s="51">
        <v>115207</v>
      </c>
      <c r="O34" s="51">
        <v>83220</v>
      </c>
      <c r="P34" s="51">
        <f>SUMIF(A35:A44,"PROPÓSITO",P35:P44)+SUMIF(A35:A44,"FIN/PROPÓSITO",P35:P44)</f>
        <v>110883</v>
      </c>
      <c r="Q34" s="53" t="s">
        <v>66</v>
      </c>
      <c r="R34" s="53" t="s">
        <v>176</v>
      </c>
      <c r="S34" s="53" t="s">
        <v>177</v>
      </c>
    </row>
    <row r="35" spans="1:19" ht="128.25">
      <c r="A35" s="54" t="s">
        <v>56</v>
      </c>
      <c r="B35" s="29" t="s">
        <v>77</v>
      </c>
      <c r="C35" s="42" t="s">
        <v>78</v>
      </c>
      <c r="D35" s="51" t="s">
        <v>178</v>
      </c>
      <c r="E35" s="51" t="s">
        <v>179</v>
      </c>
      <c r="F35" s="51" t="s">
        <v>180</v>
      </c>
      <c r="G35" s="51" t="s">
        <v>59</v>
      </c>
      <c r="H35" s="51" t="s">
        <v>60</v>
      </c>
      <c r="I35" s="55" t="s">
        <v>181</v>
      </c>
      <c r="J35" s="55">
        <v>50</v>
      </c>
      <c r="K35" s="51">
        <f t="shared" ref="K35:K36" si="0">IF(M35="Porcentaje",J35,4)</f>
        <v>50</v>
      </c>
      <c r="L35" s="51" t="s">
        <v>182</v>
      </c>
      <c r="M35" s="51" t="s">
        <v>64</v>
      </c>
      <c r="N35" s="51">
        <v>64</v>
      </c>
      <c r="O35" s="51">
        <f>(39/9)*12</f>
        <v>52</v>
      </c>
      <c r="P35" s="51">
        <v>55</v>
      </c>
      <c r="Q35" s="51" t="s">
        <v>66</v>
      </c>
      <c r="R35" s="51" t="s">
        <v>183</v>
      </c>
      <c r="S35" s="51" t="s">
        <v>83</v>
      </c>
    </row>
    <row r="36" spans="1:19" ht="171">
      <c r="A36" s="56" t="s">
        <v>68</v>
      </c>
      <c r="B36" s="30"/>
      <c r="C36" s="57" t="s">
        <v>84</v>
      </c>
      <c r="D36" s="51" t="s">
        <v>184</v>
      </c>
      <c r="E36" s="51" t="s">
        <v>185</v>
      </c>
      <c r="F36" s="51" t="s">
        <v>186</v>
      </c>
      <c r="G36" s="51" t="s">
        <v>59</v>
      </c>
      <c r="H36" s="51" t="s">
        <v>88</v>
      </c>
      <c r="I36" s="51" t="s">
        <v>187</v>
      </c>
      <c r="J36" s="55">
        <f>P36</f>
        <v>1500</v>
      </c>
      <c r="K36" s="51">
        <f t="shared" si="0"/>
        <v>1500</v>
      </c>
      <c r="L36" s="51" t="s">
        <v>182</v>
      </c>
      <c r="M36" s="51" t="s">
        <v>64</v>
      </c>
      <c r="N36" s="51">
        <v>1799</v>
      </c>
      <c r="O36" s="51">
        <f>(982/9)*12</f>
        <v>1309.3333333333335</v>
      </c>
      <c r="P36" s="51">
        <v>1500</v>
      </c>
      <c r="Q36" s="51" t="s">
        <v>66</v>
      </c>
      <c r="R36" s="51" t="s">
        <v>188</v>
      </c>
      <c r="S36" s="51" t="s">
        <v>90</v>
      </c>
    </row>
    <row r="37" spans="1:19" ht="156.75">
      <c r="A37" s="56" t="s">
        <v>56</v>
      </c>
      <c r="B37" s="32" t="s">
        <v>91</v>
      </c>
      <c r="C37" s="57" t="s">
        <v>92</v>
      </c>
      <c r="D37" s="51" t="s">
        <v>189</v>
      </c>
      <c r="E37" s="51" t="s">
        <v>190</v>
      </c>
      <c r="F37" s="51" t="s">
        <v>191</v>
      </c>
      <c r="G37" s="51" t="s">
        <v>96</v>
      </c>
      <c r="H37" s="51" t="s">
        <v>60</v>
      </c>
      <c r="I37" s="55" t="s">
        <v>192</v>
      </c>
      <c r="J37" s="55">
        <v>1140</v>
      </c>
      <c r="K37" s="51">
        <v>12</v>
      </c>
      <c r="L37" s="51" t="s">
        <v>193</v>
      </c>
      <c r="M37" s="51" t="s">
        <v>98</v>
      </c>
      <c r="N37" s="51">
        <f>(270*4)/12</f>
        <v>90</v>
      </c>
      <c r="O37" s="51">
        <f>(833/9)</f>
        <v>92.555555555555557</v>
      </c>
      <c r="P37" s="51">
        <v>1140</v>
      </c>
      <c r="Q37" s="51">
        <f>P37/12</f>
        <v>95</v>
      </c>
      <c r="R37" s="51" t="s">
        <v>194</v>
      </c>
      <c r="S37" s="51" t="s">
        <v>195</v>
      </c>
    </row>
    <row r="38" spans="1:19" ht="199.5">
      <c r="A38" s="56" t="s">
        <v>68</v>
      </c>
      <c r="B38" s="30"/>
      <c r="C38" s="42" t="s">
        <v>101</v>
      </c>
      <c r="D38" s="51" t="s">
        <v>196</v>
      </c>
      <c r="E38" s="51" t="s">
        <v>197</v>
      </c>
      <c r="F38" s="51" t="s">
        <v>198</v>
      </c>
      <c r="G38" s="51" t="s">
        <v>96</v>
      </c>
      <c r="H38" s="51" t="s">
        <v>88</v>
      </c>
      <c r="I38" s="51" t="s">
        <v>199</v>
      </c>
      <c r="J38" s="55">
        <f t="shared" ref="J38:J44" si="1">P38</f>
        <v>35</v>
      </c>
      <c r="K38" s="51">
        <f t="shared" ref="K38:K44" si="2">IF(M38="Porcentaje",J38,4)</f>
        <v>35</v>
      </c>
      <c r="L38" s="51" t="s">
        <v>182</v>
      </c>
      <c r="M38" s="51" t="s">
        <v>64</v>
      </c>
      <c r="N38" s="51">
        <v>22</v>
      </c>
      <c r="O38" s="51">
        <f>(23/9)*12</f>
        <v>30.666666666666664</v>
      </c>
      <c r="P38" s="51">
        <v>35</v>
      </c>
      <c r="Q38" s="51" t="s">
        <v>66</v>
      </c>
      <c r="R38" s="51" t="s">
        <v>200</v>
      </c>
      <c r="S38" s="51" t="s">
        <v>201</v>
      </c>
    </row>
    <row r="39" spans="1:19" ht="199.5">
      <c r="A39" s="48" t="s">
        <v>68</v>
      </c>
      <c r="B39" s="32" t="s">
        <v>107</v>
      </c>
      <c r="C39" s="42" t="s">
        <v>108</v>
      </c>
      <c r="D39" s="51" t="s">
        <v>202</v>
      </c>
      <c r="E39" s="51" t="s">
        <v>203</v>
      </c>
      <c r="F39" s="51" t="s">
        <v>204</v>
      </c>
      <c r="G39" s="51" t="s">
        <v>59</v>
      </c>
      <c r="H39" s="51" t="s">
        <v>60</v>
      </c>
      <c r="I39" s="51" t="s">
        <v>205</v>
      </c>
      <c r="J39" s="55">
        <f t="shared" si="1"/>
        <v>109348</v>
      </c>
      <c r="K39" s="51">
        <f t="shared" si="2"/>
        <v>109348</v>
      </c>
      <c r="L39" s="51" t="s">
        <v>182</v>
      </c>
      <c r="M39" s="51" t="s">
        <v>64</v>
      </c>
      <c r="N39" s="51">
        <v>113386</v>
      </c>
      <c r="O39" s="51">
        <v>82215</v>
      </c>
      <c r="P39" s="51">
        <v>109348</v>
      </c>
      <c r="Q39" s="51" t="s">
        <v>66</v>
      </c>
      <c r="R39" s="51" t="s">
        <v>206</v>
      </c>
      <c r="S39" s="51" t="s">
        <v>114</v>
      </c>
    </row>
    <row r="40" spans="1:19" ht="114">
      <c r="A40" s="41"/>
      <c r="B40" s="7"/>
      <c r="C40" s="42" t="s">
        <v>115</v>
      </c>
      <c r="D40" s="51" t="s">
        <v>207</v>
      </c>
      <c r="E40" s="51" t="s">
        <v>208</v>
      </c>
      <c r="F40" s="51" t="s">
        <v>209</v>
      </c>
      <c r="G40" s="51" t="s">
        <v>59</v>
      </c>
      <c r="H40" s="51" t="s">
        <v>88</v>
      </c>
      <c r="I40" s="51" t="s">
        <v>210</v>
      </c>
      <c r="J40" s="55">
        <f t="shared" si="1"/>
        <v>3000</v>
      </c>
      <c r="K40" s="51">
        <f t="shared" si="2"/>
        <v>3000</v>
      </c>
      <c r="L40" s="51" t="s">
        <v>182</v>
      </c>
      <c r="M40" s="51" t="s">
        <v>64</v>
      </c>
      <c r="N40" s="51">
        <v>2954</v>
      </c>
      <c r="O40" s="51">
        <f>(2188/9)*12</f>
        <v>2917.3333333333335</v>
      </c>
      <c r="P40" s="51">
        <v>3000</v>
      </c>
      <c r="Q40" s="51" t="s">
        <v>66</v>
      </c>
      <c r="R40" s="51" t="s">
        <v>211</v>
      </c>
      <c r="S40" s="51" t="s">
        <v>121</v>
      </c>
    </row>
    <row r="41" spans="1:19" ht="114">
      <c r="A41" s="41"/>
      <c r="B41" s="7"/>
      <c r="C41" s="42" t="s">
        <v>122</v>
      </c>
      <c r="D41" s="51" t="s">
        <v>212</v>
      </c>
      <c r="E41" s="51" t="s">
        <v>213</v>
      </c>
      <c r="F41" s="51" t="s">
        <v>214</v>
      </c>
      <c r="G41" s="51" t="s">
        <v>59</v>
      </c>
      <c r="H41" s="51" t="s">
        <v>88</v>
      </c>
      <c r="I41" s="51" t="s">
        <v>215</v>
      </c>
      <c r="J41" s="55">
        <f t="shared" si="1"/>
        <v>1750</v>
      </c>
      <c r="K41" s="51">
        <f t="shared" si="2"/>
        <v>1750</v>
      </c>
      <c r="L41" s="51" t="s">
        <v>182</v>
      </c>
      <c r="M41" s="51" t="s">
        <v>64</v>
      </c>
      <c r="N41" s="51">
        <v>1578</v>
      </c>
      <c r="O41" s="51">
        <f>(1206/9)*12</f>
        <v>1608</v>
      </c>
      <c r="P41" s="51">
        <v>1750</v>
      </c>
      <c r="Q41" s="51" t="s">
        <v>66</v>
      </c>
      <c r="R41" s="51" t="s">
        <v>216</v>
      </c>
      <c r="S41" s="51" t="s">
        <v>127</v>
      </c>
    </row>
    <row r="42" spans="1:19" ht="128.25">
      <c r="A42" s="41"/>
      <c r="B42" s="7"/>
      <c r="C42" s="42" t="s">
        <v>128</v>
      </c>
      <c r="D42" s="51" t="s">
        <v>217</v>
      </c>
      <c r="E42" s="51" t="s">
        <v>218</v>
      </c>
      <c r="F42" s="51" t="s">
        <v>219</v>
      </c>
      <c r="G42" s="51" t="s">
        <v>59</v>
      </c>
      <c r="H42" s="51" t="s">
        <v>88</v>
      </c>
      <c r="I42" s="51" t="s">
        <v>220</v>
      </c>
      <c r="J42" s="55">
        <f t="shared" si="1"/>
        <v>104000</v>
      </c>
      <c r="K42" s="51">
        <f t="shared" si="2"/>
        <v>104000</v>
      </c>
      <c r="L42" s="51" t="s">
        <v>182</v>
      </c>
      <c r="M42" s="51" t="s">
        <v>64</v>
      </c>
      <c r="N42" s="51">
        <v>106218</v>
      </c>
      <c r="O42" s="51">
        <v>77259</v>
      </c>
      <c r="P42" s="51">
        <v>104000</v>
      </c>
      <c r="Q42" s="51" t="s">
        <v>66</v>
      </c>
      <c r="R42" s="51" t="s">
        <v>221</v>
      </c>
      <c r="S42" s="51" t="s">
        <v>133</v>
      </c>
    </row>
    <row r="43" spans="1:19" ht="128.25">
      <c r="A43" s="41"/>
      <c r="B43" s="7"/>
      <c r="C43" s="42" t="s">
        <v>134</v>
      </c>
      <c r="D43" s="51" t="s">
        <v>222</v>
      </c>
      <c r="E43" s="51" t="s">
        <v>223</v>
      </c>
      <c r="F43" s="51" t="s">
        <v>224</v>
      </c>
      <c r="G43" s="51" t="s">
        <v>59</v>
      </c>
      <c r="H43" s="51" t="s">
        <v>88</v>
      </c>
      <c r="I43" s="51" t="s">
        <v>225</v>
      </c>
      <c r="J43" s="55">
        <f t="shared" si="1"/>
        <v>1200</v>
      </c>
      <c r="K43" s="51">
        <f t="shared" si="2"/>
        <v>1200</v>
      </c>
      <c r="L43" s="51" t="s">
        <v>182</v>
      </c>
      <c r="M43" s="51" t="s">
        <v>64</v>
      </c>
      <c r="N43" s="51">
        <v>1586</v>
      </c>
      <c r="O43" s="51">
        <v>925</v>
      </c>
      <c r="P43" s="51">
        <v>1200</v>
      </c>
      <c r="Q43" s="51" t="s">
        <v>66</v>
      </c>
      <c r="R43" s="51" t="s">
        <v>221</v>
      </c>
      <c r="S43" s="51" t="s">
        <v>139</v>
      </c>
    </row>
    <row r="44" spans="1:19" ht="256.5">
      <c r="A44" s="54" t="s">
        <v>56</v>
      </c>
      <c r="B44" s="7"/>
      <c r="C44" s="42" t="s">
        <v>140</v>
      </c>
      <c r="D44" s="51" t="s">
        <v>226</v>
      </c>
      <c r="E44" s="51" t="s">
        <v>227</v>
      </c>
      <c r="F44" s="51" t="s">
        <v>228</v>
      </c>
      <c r="G44" s="51" t="s">
        <v>59</v>
      </c>
      <c r="H44" s="51" t="s">
        <v>88</v>
      </c>
      <c r="I44" s="51" t="s">
        <v>229</v>
      </c>
      <c r="J44" s="55">
        <f t="shared" si="1"/>
        <v>850</v>
      </c>
      <c r="K44" s="51">
        <f t="shared" si="2"/>
        <v>850</v>
      </c>
      <c r="L44" s="51" t="s">
        <v>182</v>
      </c>
      <c r="M44" s="51" t="s">
        <v>64</v>
      </c>
      <c r="N44" s="51">
        <v>1050</v>
      </c>
      <c r="O44" s="51">
        <v>637</v>
      </c>
      <c r="P44" s="51">
        <v>850</v>
      </c>
      <c r="Q44" s="51" t="s">
        <v>66</v>
      </c>
      <c r="R44" s="51" t="s">
        <v>230</v>
      </c>
      <c r="S44" s="51" t="s">
        <v>147</v>
      </c>
    </row>
    <row r="45" spans="1:19" ht="15.75">
      <c r="A45" s="41"/>
      <c r="B45" s="1"/>
      <c r="C45" s="58" t="s">
        <v>148</v>
      </c>
      <c r="D45" s="87" t="s">
        <v>149</v>
      </c>
      <c r="E45" s="67"/>
      <c r="F45" s="68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 ht="15.75">
      <c r="A46" s="41"/>
      <c r="B46" s="1"/>
      <c r="C46" s="42" t="s">
        <v>150</v>
      </c>
      <c r="D46" s="90" t="s">
        <v>151</v>
      </c>
      <c r="E46" s="67"/>
      <c r="F46" s="68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 ht="15.75">
      <c r="A47" s="44"/>
      <c r="B47" s="35"/>
      <c r="C47" s="42" t="s">
        <v>152</v>
      </c>
      <c r="D47" s="87" t="s">
        <v>153</v>
      </c>
      <c r="E47" s="67"/>
      <c r="F47" s="68"/>
      <c r="G47" s="36"/>
      <c r="H47" s="3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5.75">
      <c r="A48" s="44"/>
      <c r="B48" s="35"/>
      <c r="C48" s="42" t="s">
        <v>154</v>
      </c>
      <c r="D48" s="87" t="s">
        <v>4</v>
      </c>
      <c r="E48" s="67"/>
      <c r="F48" s="68"/>
      <c r="G48" s="36"/>
      <c r="H48" s="3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5.75">
      <c r="A49" s="44"/>
      <c r="B49" s="35"/>
      <c r="C49" s="42" t="s">
        <v>155</v>
      </c>
      <c r="D49" s="87" t="s">
        <v>156</v>
      </c>
      <c r="E49" s="67"/>
      <c r="F49" s="68"/>
      <c r="G49" s="36"/>
      <c r="H49" s="3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31.5">
      <c r="A50" s="44"/>
      <c r="B50" s="35"/>
      <c r="C50" s="42" t="s">
        <v>157</v>
      </c>
      <c r="D50" s="87" t="s">
        <v>11</v>
      </c>
      <c r="E50" s="67"/>
      <c r="F50" s="68"/>
      <c r="G50" s="36"/>
      <c r="H50" s="3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31.5">
      <c r="A51" s="44"/>
      <c r="B51" s="35"/>
      <c r="C51" s="42" t="s">
        <v>158</v>
      </c>
      <c r="D51" s="87" t="s">
        <v>159</v>
      </c>
      <c r="E51" s="67"/>
      <c r="F51" s="68"/>
      <c r="G51" s="36"/>
      <c r="H51" s="3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5.75" customHeight="1">
      <c r="A52" s="44"/>
      <c r="B52" s="35"/>
      <c r="C52" s="11"/>
      <c r="D52" s="36"/>
      <c r="E52" s="36"/>
      <c r="F52" s="36"/>
      <c r="G52" s="36"/>
      <c r="H52" s="3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5.75" customHeight="1">
      <c r="A53" s="44"/>
      <c r="B53" s="35"/>
      <c r="C53" s="11"/>
      <c r="D53" s="36"/>
      <c r="E53" s="36"/>
      <c r="F53" s="36"/>
      <c r="G53" s="36"/>
      <c r="H53" s="3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5.75" customHeight="1">
      <c r="A54" s="44"/>
      <c r="B54" s="35"/>
      <c r="C54" s="11"/>
      <c r="D54" s="36"/>
      <c r="E54" s="36"/>
      <c r="F54" s="36"/>
      <c r="G54" s="36"/>
      <c r="H54" s="3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5.75" customHeight="1">
      <c r="A55" s="44"/>
      <c r="B55" s="35"/>
      <c r="C55" s="11"/>
      <c r="D55" s="36"/>
      <c r="E55" s="36"/>
      <c r="F55" s="36"/>
      <c r="G55" s="36"/>
      <c r="H55" s="3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ht="15.75" customHeight="1">
      <c r="A56" s="44"/>
      <c r="B56" s="35"/>
      <c r="C56" s="11"/>
      <c r="D56" s="36"/>
      <c r="E56" s="36"/>
      <c r="F56" s="36"/>
      <c r="G56" s="36"/>
      <c r="H56" s="3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15.75" customHeight="1">
      <c r="A57" s="44"/>
      <c r="B57" s="35"/>
      <c r="C57" s="11"/>
      <c r="D57" s="36"/>
      <c r="E57" s="36"/>
      <c r="F57" s="36"/>
      <c r="G57" s="36"/>
      <c r="H57" s="3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customHeight="1">
      <c r="A58" s="44"/>
      <c r="B58" s="35"/>
      <c r="C58" s="11"/>
      <c r="D58" s="36"/>
      <c r="E58" s="36"/>
      <c r="F58" s="36"/>
      <c r="G58" s="36"/>
      <c r="H58" s="3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customHeight="1">
      <c r="A59" s="44"/>
      <c r="B59" s="35"/>
      <c r="C59" s="11"/>
      <c r="D59" s="36"/>
      <c r="E59" s="36"/>
      <c r="F59" s="36"/>
      <c r="G59" s="36"/>
      <c r="H59" s="3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15.75" customHeight="1">
      <c r="A60" s="44"/>
      <c r="B60" s="35"/>
      <c r="C60" s="11"/>
      <c r="D60" s="36"/>
      <c r="E60" s="36"/>
      <c r="F60" s="36"/>
      <c r="G60" s="36"/>
      <c r="H60" s="3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5.75" customHeight="1">
      <c r="A61" s="44"/>
      <c r="B61" s="35"/>
      <c r="C61" s="11"/>
      <c r="D61" s="36"/>
      <c r="E61" s="36"/>
      <c r="F61" s="36"/>
      <c r="G61" s="36"/>
      <c r="H61" s="3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ht="15.75" customHeight="1">
      <c r="A62" s="44"/>
      <c r="B62" s="35"/>
      <c r="C62" s="11"/>
      <c r="D62" s="36"/>
      <c r="E62" s="36"/>
      <c r="F62" s="36"/>
      <c r="G62" s="36"/>
      <c r="H62" s="3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15.75" customHeight="1">
      <c r="A63" s="44"/>
      <c r="B63" s="35"/>
      <c r="C63" s="11"/>
      <c r="D63" s="36"/>
      <c r="E63" s="36"/>
      <c r="F63" s="36"/>
      <c r="G63" s="36"/>
      <c r="H63" s="3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.75" customHeight="1">
      <c r="A64" s="44"/>
      <c r="B64" s="35"/>
      <c r="C64" s="11"/>
      <c r="D64" s="36"/>
      <c r="E64" s="36"/>
      <c r="F64" s="36"/>
      <c r="G64" s="36"/>
      <c r="H64" s="3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5.75" customHeight="1">
      <c r="A65" s="44"/>
      <c r="B65" s="35"/>
      <c r="C65" s="11"/>
      <c r="D65" s="36"/>
      <c r="E65" s="36"/>
      <c r="F65" s="36"/>
      <c r="G65" s="36"/>
      <c r="H65" s="3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15.75" customHeight="1">
      <c r="A66" s="44"/>
      <c r="B66" s="35"/>
      <c r="C66" s="11"/>
      <c r="D66" s="36"/>
      <c r="E66" s="36"/>
      <c r="F66" s="36"/>
      <c r="G66" s="36"/>
      <c r="H66" s="36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15.75" customHeight="1">
      <c r="A67" s="44"/>
      <c r="B67" s="35"/>
      <c r="C67" s="11"/>
      <c r="D67" s="36"/>
      <c r="E67" s="36"/>
      <c r="F67" s="36"/>
      <c r="G67" s="36"/>
      <c r="H67" s="3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.75" customHeight="1">
      <c r="A68" s="44"/>
      <c r="B68" s="35"/>
      <c r="C68" s="11"/>
      <c r="D68" s="36"/>
      <c r="E68" s="36"/>
      <c r="F68" s="36"/>
      <c r="G68" s="36"/>
      <c r="H68" s="3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75" customHeight="1">
      <c r="A69" s="44"/>
      <c r="B69" s="35"/>
      <c r="C69" s="11"/>
      <c r="D69" s="36"/>
      <c r="E69" s="36"/>
      <c r="F69" s="36"/>
      <c r="G69" s="36"/>
      <c r="H69" s="36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ht="15.75" customHeight="1">
      <c r="A70" s="44"/>
      <c r="B70" s="35"/>
      <c r="C70" s="11"/>
      <c r="D70" s="36"/>
      <c r="E70" s="36"/>
      <c r="F70" s="36"/>
      <c r="G70" s="36"/>
      <c r="H70" s="36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5.75" customHeight="1">
      <c r="A71" s="44"/>
      <c r="B71" s="35"/>
      <c r="C71" s="11"/>
      <c r="D71" s="36"/>
      <c r="E71" s="36"/>
      <c r="F71" s="36"/>
      <c r="G71" s="36"/>
      <c r="H71" s="36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15.75" customHeight="1">
      <c r="A72" s="44"/>
      <c r="B72" s="35"/>
      <c r="C72" s="11"/>
      <c r="D72" s="36"/>
      <c r="E72" s="36"/>
      <c r="F72" s="36"/>
      <c r="G72" s="36"/>
      <c r="H72" s="36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5.75" customHeight="1">
      <c r="A73" s="44"/>
      <c r="B73" s="35"/>
      <c r="C73" s="11"/>
      <c r="D73" s="36"/>
      <c r="E73" s="36"/>
      <c r="F73" s="36"/>
      <c r="G73" s="36"/>
      <c r="H73" s="36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ht="15.75" customHeight="1">
      <c r="A74" s="44"/>
      <c r="B74" s="35"/>
      <c r="C74" s="11"/>
      <c r="D74" s="36"/>
      <c r="E74" s="36"/>
      <c r="F74" s="36"/>
      <c r="G74" s="36"/>
      <c r="H74" s="36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15.75" customHeight="1">
      <c r="A75" s="44"/>
      <c r="B75" s="35"/>
      <c r="C75" s="11"/>
      <c r="D75" s="36"/>
      <c r="E75" s="36"/>
      <c r="F75" s="36"/>
      <c r="G75" s="36"/>
      <c r="H75" s="36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ht="15.75" customHeight="1">
      <c r="A76" s="44"/>
      <c r="B76" s="35"/>
      <c r="C76" s="11"/>
      <c r="D76" s="36"/>
      <c r="E76" s="36"/>
      <c r="F76" s="36"/>
      <c r="G76" s="36"/>
      <c r="H76" s="36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ht="15.75" customHeight="1">
      <c r="A77" s="44"/>
      <c r="B77" s="35"/>
      <c r="C77" s="11"/>
      <c r="D77" s="36"/>
      <c r="E77" s="36"/>
      <c r="F77" s="36"/>
      <c r="G77" s="36"/>
      <c r="H77" s="36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5.75" customHeight="1">
      <c r="A78" s="44"/>
      <c r="B78" s="35"/>
      <c r="C78" s="11"/>
      <c r="D78" s="36"/>
      <c r="E78" s="36"/>
      <c r="F78" s="36"/>
      <c r="G78" s="36"/>
      <c r="H78" s="36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15.75" customHeight="1">
      <c r="A79" s="44"/>
      <c r="B79" s="35"/>
      <c r="C79" s="11"/>
      <c r="D79" s="36"/>
      <c r="E79" s="36"/>
      <c r="F79" s="36"/>
      <c r="G79" s="36"/>
      <c r="H79" s="36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5.75" customHeight="1">
      <c r="A80" s="44"/>
      <c r="B80" s="35"/>
      <c r="C80" s="11"/>
      <c r="D80" s="36"/>
      <c r="E80" s="36"/>
      <c r="F80" s="36"/>
      <c r="G80" s="36"/>
      <c r="H80" s="36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.75" customHeight="1">
      <c r="A81" s="44"/>
      <c r="B81" s="35"/>
      <c r="C81" s="11"/>
      <c r="D81" s="36"/>
      <c r="E81" s="36"/>
      <c r="F81" s="36"/>
      <c r="G81" s="36"/>
      <c r="H81" s="36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15.75" customHeight="1">
      <c r="A82" s="44"/>
      <c r="B82" s="35"/>
      <c r="C82" s="11"/>
      <c r="D82" s="36"/>
      <c r="E82" s="36"/>
      <c r="F82" s="36"/>
      <c r="G82" s="36"/>
      <c r="H82" s="36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ht="15.75" customHeight="1">
      <c r="A83" s="44"/>
      <c r="B83" s="35"/>
      <c r="C83" s="11"/>
      <c r="D83" s="36"/>
      <c r="E83" s="36"/>
      <c r="F83" s="36"/>
      <c r="G83" s="36"/>
      <c r="H83" s="36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ht="15.75" customHeight="1">
      <c r="A84" s="44"/>
      <c r="B84" s="35"/>
      <c r="C84" s="11"/>
      <c r="D84" s="36"/>
      <c r="E84" s="36"/>
      <c r="F84" s="36"/>
      <c r="G84" s="36"/>
      <c r="H84" s="36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5.75" customHeight="1">
      <c r="A85" s="44"/>
      <c r="B85" s="35"/>
      <c r="C85" s="11"/>
      <c r="D85" s="36"/>
      <c r="E85" s="36"/>
      <c r="F85" s="36"/>
      <c r="G85" s="36"/>
      <c r="H85" s="36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ht="15.75" customHeight="1">
      <c r="A86" s="44"/>
      <c r="B86" s="35"/>
      <c r="C86" s="11"/>
      <c r="D86" s="36"/>
      <c r="E86" s="36"/>
      <c r="F86" s="36"/>
      <c r="G86" s="36"/>
      <c r="H86" s="36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.75" customHeight="1">
      <c r="A87" s="44"/>
      <c r="B87" s="35"/>
      <c r="C87" s="11"/>
      <c r="D87" s="36"/>
      <c r="E87" s="36"/>
      <c r="F87" s="36"/>
      <c r="G87" s="36"/>
      <c r="H87" s="36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15.75" customHeight="1">
      <c r="A88" s="44"/>
      <c r="B88" s="35"/>
      <c r="C88" s="11"/>
      <c r="D88" s="36"/>
      <c r="E88" s="36"/>
      <c r="F88" s="36"/>
      <c r="G88" s="36"/>
      <c r="H88" s="36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5.75" customHeight="1">
      <c r="A89" s="44"/>
      <c r="B89" s="35"/>
      <c r="C89" s="11"/>
      <c r="D89" s="36"/>
      <c r="E89" s="36"/>
      <c r="F89" s="36"/>
      <c r="G89" s="36"/>
      <c r="H89" s="36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ht="15.75" customHeight="1">
      <c r="A90" s="44"/>
      <c r="B90" s="35"/>
      <c r="C90" s="11"/>
      <c r="D90" s="36"/>
      <c r="E90" s="36"/>
      <c r="F90" s="36"/>
      <c r="G90" s="36"/>
      <c r="H90" s="36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5.75" customHeight="1">
      <c r="A91" s="44"/>
      <c r="B91" s="35"/>
      <c r="C91" s="11"/>
      <c r="D91" s="36"/>
      <c r="E91" s="36"/>
      <c r="F91" s="36"/>
      <c r="G91" s="36"/>
      <c r="H91" s="36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ht="15.75" customHeight="1">
      <c r="A92" s="44"/>
      <c r="B92" s="35"/>
      <c r="C92" s="37"/>
      <c r="D92" s="36"/>
      <c r="E92" s="36"/>
      <c r="F92" s="36"/>
      <c r="G92" s="36"/>
      <c r="H92" s="36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.75" customHeight="1">
      <c r="A93" s="44"/>
      <c r="B93" s="35"/>
      <c r="C93" s="37"/>
      <c r="D93" s="36"/>
      <c r="E93" s="36"/>
      <c r="F93" s="36"/>
      <c r="G93" s="36"/>
      <c r="H93" s="36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.75" customHeight="1">
      <c r="A94" s="44"/>
      <c r="B94" s="35"/>
      <c r="C94" s="37"/>
      <c r="D94" s="36"/>
      <c r="E94" s="36"/>
      <c r="F94" s="36"/>
      <c r="G94" s="36"/>
      <c r="H94" s="36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.75" customHeight="1">
      <c r="A95" s="44"/>
      <c r="B95" s="35"/>
      <c r="C95" s="37"/>
      <c r="D95" s="36"/>
      <c r="E95" s="36"/>
      <c r="F95" s="36"/>
      <c r="G95" s="36"/>
      <c r="H95" s="36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.75" customHeight="1">
      <c r="A96" s="44"/>
      <c r="B96" s="35"/>
      <c r="C96" s="37"/>
      <c r="D96" s="36"/>
      <c r="E96" s="36"/>
      <c r="F96" s="36"/>
      <c r="G96" s="36"/>
      <c r="H96" s="36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.75" customHeight="1">
      <c r="A97" s="44"/>
      <c r="B97" s="35"/>
      <c r="C97" s="37"/>
      <c r="D97" s="36"/>
      <c r="E97" s="36"/>
      <c r="F97" s="36"/>
      <c r="G97" s="36"/>
      <c r="H97" s="36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.75" customHeight="1">
      <c r="A98" s="44"/>
      <c r="B98" s="12"/>
      <c r="C98" s="15"/>
      <c r="D98" s="80"/>
      <c r="E98" s="81"/>
      <c r="F98" s="81"/>
      <c r="G98" s="81"/>
      <c r="H98" s="38"/>
      <c r="I98" s="83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15.75" customHeight="1">
      <c r="A99" s="44"/>
      <c r="B99" s="12"/>
      <c r="C99" s="15"/>
      <c r="D99" s="80"/>
      <c r="E99" s="81"/>
      <c r="F99" s="81"/>
      <c r="G99" s="81"/>
      <c r="H99" s="38"/>
      <c r="I99" s="39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 ht="15.75" customHeight="1">
      <c r="A100" s="44"/>
      <c r="B100" s="12"/>
      <c r="C100" s="15"/>
      <c r="D100" s="80"/>
      <c r="E100" s="81"/>
      <c r="F100" s="81"/>
      <c r="G100" s="81"/>
      <c r="H100" s="38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</row>
    <row r="101" spans="1:19" ht="15.75" customHeight="1">
      <c r="A101" s="44"/>
      <c r="B101" s="12"/>
      <c r="C101" s="15"/>
      <c r="D101" s="83"/>
      <c r="E101" s="81"/>
      <c r="F101" s="81"/>
      <c r="G101" s="81"/>
      <c r="H101" s="36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</row>
    <row r="102" spans="1:19" ht="15.75" customHeight="1">
      <c r="A102" s="44"/>
      <c r="B102" s="12"/>
      <c r="C102" s="15"/>
      <c r="D102" s="84"/>
      <c r="E102" s="81"/>
      <c r="F102" s="81"/>
      <c r="G102" s="81"/>
      <c r="H102" s="38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ht="15.75" customHeight="1">
      <c r="A103" s="44"/>
      <c r="B103" s="12"/>
      <c r="C103" s="15"/>
      <c r="D103" s="80"/>
      <c r="E103" s="81"/>
      <c r="F103" s="81"/>
      <c r="G103" s="81"/>
      <c r="H103" s="36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ht="15.75" customHeight="1">
      <c r="A104" s="44"/>
      <c r="B104" s="12"/>
      <c r="C104" s="15"/>
      <c r="D104" s="82"/>
      <c r="E104" s="81"/>
      <c r="F104" s="81"/>
      <c r="G104" s="81"/>
      <c r="H104" s="36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ht="15.75" customHeight="1">
      <c r="A105" s="44"/>
      <c r="B105" s="35"/>
      <c r="C105" s="35"/>
      <c r="D105" s="36"/>
      <c r="E105" s="36"/>
      <c r="F105" s="36"/>
      <c r="G105" s="36"/>
      <c r="H105" s="36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ht="15.75" customHeight="1">
      <c r="A106" s="44"/>
      <c r="B106" s="35"/>
      <c r="C106" s="35"/>
      <c r="D106" s="36"/>
      <c r="E106" s="36"/>
      <c r="F106" s="36"/>
      <c r="G106" s="36"/>
      <c r="H106" s="36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5.75" customHeight="1">
      <c r="A107" s="44"/>
      <c r="B107" s="35"/>
      <c r="C107" s="11"/>
      <c r="D107" s="36"/>
      <c r="E107" s="36"/>
      <c r="F107" s="36"/>
      <c r="G107" s="36"/>
      <c r="H107" s="36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15.75" customHeight="1">
      <c r="A108" s="44"/>
      <c r="B108" s="35"/>
      <c r="C108" s="11"/>
      <c r="D108" s="36"/>
      <c r="E108" s="36"/>
      <c r="F108" s="36"/>
      <c r="G108" s="36"/>
      <c r="H108" s="36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15.75" customHeight="1">
      <c r="A109" s="44"/>
      <c r="B109" s="35"/>
      <c r="C109" s="11"/>
      <c r="D109" s="36"/>
      <c r="E109" s="36"/>
      <c r="F109" s="36"/>
      <c r="G109" s="36"/>
      <c r="H109" s="36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15.75" customHeight="1">
      <c r="A110" s="44"/>
      <c r="B110" s="35"/>
      <c r="C110" s="11"/>
      <c r="D110" s="36"/>
      <c r="E110" s="36"/>
      <c r="F110" s="36"/>
      <c r="G110" s="36"/>
      <c r="H110" s="36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ht="15.75" customHeight="1">
      <c r="A111" s="44"/>
      <c r="B111" s="35"/>
      <c r="C111" s="11"/>
      <c r="D111" s="36"/>
      <c r="E111" s="36"/>
      <c r="F111" s="36"/>
      <c r="G111" s="36"/>
      <c r="H111" s="36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15.75" customHeight="1">
      <c r="A112" s="44"/>
      <c r="B112" s="35"/>
      <c r="C112" s="11"/>
      <c r="D112" s="36"/>
      <c r="E112" s="36"/>
      <c r="F112" s="36"/>
      <c r="G112" s="36"/>
      <c r="H112" s="36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15.75" customHeight="1">
      <c r="A113" s="44"/>
      <c r="B113" s="35"/>
      <c r="C113" s="11"/>
      <c r="D113" s="36"/>
      <c r="E113" s="36"/>
      <c r="F113" s="36"/>
      <c r="G113" s="36"/>
      <c r="H113" s="36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15.75" customHeight="1">
      <c r="A114" s="44"/>
      <c r="B114" s="35"/>
      <c r="C114" s="11"/>
      <c r="D114" s="36"/>
      <c r="E114" s="36"/>
      <c r="F114" s="36"/>
      <c r="G114" s="36"/>
      <c r="H114" s="36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15.75" customHeight="1">
      <c r="A115" s="44"/>
      <c r="B115" s="35"/>
      <c r="C115" s="11"/>
      <c r="D115" s="36"/>
      <c r="E115" s="36"/>
      <c r="F115" s="36"/>
      <c r="G115" s="36"/>
      <c r="H115" s="36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15.75" customHeight="1">
      <c r="A116" s="44"/>
      <c r="B116" s="35"/>
      <c r="C116" s="11"/>
      <c r="D116" s="36"/>
      <c r="E116" s="36"/>
      <c r="F116" s="36"/>
      <c r="G116" s="36"/>
      <c r="H116" s="36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15.75" customHeight="1">
      <c r="A117" s="44"/>
      <c r="B117" s="35"/>
      <c r="C117" s="11"/>
      <c r="D117" s="36"/>
      <c r="E117" s="36"/>
      <c r="F117" s="36"/>
      <c r="G117" s="36"/>
      <c r="H117" s="36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ht="15.75" customHeight="1">
      <c r="A118" s="44"/>
      <c r="B118" s="35"/>
      <c r="C118" s="11"/>
      <c r="D118" s="36"/>
      <c r="E118" s="36"/>
      <c r="F118" s="36"/>
      <c r="G118" s="36"/>
      <c r="H118" s="36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15.75" customHeight="1">
      <c r="A119" s="44"/>
      <c r="B119" s="35"/>
      <c r="C119" s="11"/>
      <c r="D119" s="36"/>
      <c r="E119" s="36"/>
      <c r="F119" s="36"/>
      <c r="G119" s="36"/>
      <c r="H119" s="36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ht="15.75" customHeight="1">
      <c r="A120" s="44"/>
      <c r="B120" s="35"/>
      <c r="C120" s="11"/>
      <c r="D120" s="36"/>
      <c r="E120" s="36"/>
      <c r="F120" s="36"/>
      <c r="G120" s="36"/>
      <c r="H120" s="36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15.75" customHeight="1">
      <c r="A121" s="44"/>
      <c r="B121" s="35"/>
      <c r="C121" s="11"/>
      <c r="D121" s="36"/>
      <c r="E121" s="36"/>
      <c r="F121" s="36"/>
      <c r="G121" s="36"/>
      <c r="H121" s="36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15.75" customHeight="1">
      <c r="A122" s="44"/>
      <c r="B122" s="35"/>
      <c r="C122" s="11"/>
      <c r="D122" s="36"/>
      <c r="E122" s="36"/>
      <c r="F122" s="36"/>
      <c r="G122" s="36"/>
      <c r="H122" s="36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15.75" customHeight="1">
      <c r="A123" s="44"/>
      <c r="B123" s="35"/>
      <c r="C123" s="11"/>
      <c r="D123" s="36"/>
      <c r="E123" s="36"/>
      <c r="F123" s="36"/>
      <c r="G123" s="36"/>
      <c r="H123" s="36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5.75" customHeight="1">
      <c r="A124" s="44"/>
      <c r="B124" s="35"/>
      <c r="C124" s="11"/>
      <c r="D124" s="36"/>
      <c r="E124" s="36"/>
      <c r="F124" s="36"/>
      <c r="G124" s="36"/>
      <c r="H124" s="36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5.75" customHeight="1">
      <c r="A125" s="44"/>
      <c r="B125" s="35"/>
      <c r="C125" s="11"/>
      <c r="D125" s="36"/>
      <c r="E125" s="36"/>
      <c r="F125" s="36"/>
      <c r="G125" s="36"/>
      <c r="H125" s="36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ht="15.75" customHeight="1">
      <c r="A126" s="44"/>
      <c r="B126" s="35"/>
      <c r="C126" s="11"/>
      <c r="D126" s="36"/>
      <c r="E126" s="36"/>
      <c r="F126" s="36"/>
      <c r="G126" s="36"/>
      <c r="H126" s="36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5.75" customHeight="1">
      <c r="A127" s="44"/>
      <c r="B127" s="35"/>
      <c r="C127" s="11"/>
      <c r="D127" s="36"/>
      <c r="E127" s="36"/>
      <c r="F127" s="36"/>
      <c r="G127" s="36"/>
      <c r="H127" s="36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ht="15.75" customHeight="1">
      <c r="A128" s="44"/>
      <c r="B128" s="35"/>
      <c r="C128" s="11"/>
      <c r="D128" s="36"/>
      <c r="E128" s="36"/>
      <c r="F128" s="36"/>
      <c r="G128" s="36"/>
      <c r="H128" s="36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15.75" customHeight="1">
      <c r="A129" s="44"/>
      <c r="B129" s="35"/>
      <c r="C129" s="11"/>
      <c r="D129" s="36"/>
      <c r="E129" s="36"/>
      <c r="F129" s="36"/>
      <c r="G129" s="36"/>
      <c r="H129" s="36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ht="15.75" customHeight="1">
      <c r="A130" s="44"/>
      <c r="B130" s="35"/>
      <c r="C130" s="11"/>
      <c r="D130" s="36"/>
      <c r="E130" s="36"/>
      <c r="F130" s="36"/>
      <c r="G130" s="36"/>
      <c r="H130" s="36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5.75" customHeight="1">
      <c r="A131" s="44"/>
      <c r="B131" s="35"/>
      <c r="C131" s="11"/>
      <c r="D131" s="36"/>
      <c r="E131" s="36"/>
      <c r="F131" s="36"/>
      <c r="G131" s="36"/>
      <c r="H131" s="36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ht="15.75" customHeight="1">
      <c r="A132" s="44"/>
      <c r="B132" s="35"/>
      <c r="C132" s="11"/>
      <c r="D132" s="36"/>
      <c r="E132" s="36"/>
      <c r="F132" s="36"/>
      <c r="G132" s="36"/>
      <c r="H132" s="36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15.75" customHeight="1">
      <c r="A133" s="44"/>
      <c r="B133" s="35"/>
      <c r="C133" s="11"/>
      <c r="D133" s="36"/>
      <c r="E133" s="36"/>
      <c r="F133" s="36"/>
      <c r="G133" s="36"/>
      <c r="H133" s="36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ht="15.75" customHeight="1">
      <c r="A134" s="44"/>
      <c r="B134" s="35"/>
      <c r="C134" s="11"/>
      <c r="D134" s="36"/>
      <c r="E134" s="36"/>
      <c r="F134" s="36"/>
      <c r="G134" s="36"/>
      <c r="H134" s="36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ht="15.75" customHeight="1">
      <c r="A135" s="44"/>
      <c r="B135" s="35"/>
      <c r="C135" s="11"/>
      <c r="D135" s="36"/>
      <c r="E135" s="36"/>
      <c r="F135" s="36"/>
      <c r="G135" s="36"/>
      <c r="H135" s="36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15.75" customHeight="1">
      <c r="A136" s="44"/>
      <c r="B136" s="35"/>
      <c r="C136" s="11"/>
      <c r="D136" s="36"/>
      <c r="E136" s="36"/>
      <c r="F136" s="36"/>
      <c r="G136" s="36"/>
      <c r="H136" s="36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5.75" customHeight="1">
      <c r="A137" s="44"/>
      <c r="B137" s="35"/>
      <c r="C137" s="11"/>
      <c r="D137" s="36"/>
      <c r="E137" s="36"/>
      <c r="F137" s="36"/>
      <c r="G137" s="36"/>
      <c r="H137" s="36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15.75" customHeight="1">
      <c r="A138" s="44"/>
      <c r="B138" s="35"/>
      <c r="C138" s="11"/>
      <c r="D138" s="36"/>
      <c r="E138" s="36"/>
      <c r="F138" s="36"/>
      <c r="G138" s="36"/>
      <c r="H138" s="36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5.75" customHeight="1">
      <c r="A139" s="44"/>
      <c r="B139" s="35"/>
      <c r="C139" s="11"/>
      <c r="D139" s="36"/>
      <c r="E139" s="36"/>
      <c r="F139" s="36"/>
      <c r="G139" s="36"/>
      <c r="H139" s="36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5.75" customHeight="1">
      <c r="A140" s="44"/>
      <c r="B140" s="35"/>
      <c r="C140" s="11"/>
      <c r="D140" s="36"/>
      <c r="E140" s="36"/>
      <c r="F140" s="36"/>
      <c r="G140" s="36"/>
      <c r="H140" s="36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5.75" customHeight="1">
      <c r="A141" s="44"/>
      <c r="B141" s="35"/>
      <c r="C141" s="11"/>
      <c r="D141" s="36"/>
      <c r="E141" s="36"/>
      <c r="F141" s="36"/>
      <c r="G141" s="36"/>
      <c r="H141" s="36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5.75" customHeight="1">
      <c r="A142" s="44"/>
      <c r="B142" s="35"/>
      <c r="C142" s="11"/>
      <c r="D142" s="36"/>
      <c r="E142" s="36"/>
      <c r="F142" s="36"/>
      <c r="G142" s="36"/>
      <c r="H142" s="36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15.75" customHeight="1">
      <c r="A143" s="44"/>
      <c r="B143" s="35"/>
      <c r="C143" s="11"/>
      <c r="D143" s="36"/>
      <c r="E143" s="36"/>
      <c r="F143" s="36"/>
      <c r="G143" s="36"/>
      <c r="H143" s="36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ht="15.75" customHeight="1">
      <c r="A144" s="44"/>
      <c r="B144" s="35"/>
      <c r="C144" s="11"/>
      <c r="D144" s="36"/>
      <c r="E144" s="36"/>
      <c r="F144" s="36"/>
      <c r="G144" s="36"/>
      <c r="H144" s="36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15.75" customHeight="1">
      <c r="A145" s="44"/>
      <c r="B145" s="35"/>
      <c r="C145" s="11"/>
      <c r="D145" s="36"/>
      <c r="E145" s="36"/>
      <c r="F145" s="36"/>
      <c r="G145" s="36"/>
      <c r="H145" s="36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ht="15.75" customHeight="1">
      <c r="A146" s="44"/>
      <c r="B146" s="35"/>
      <c r="C146" s="11"/>
      <c r="D146" s="36"/>
      <c r="E146" s="36"/>
      <c r="F146" s="36"/>
      <c r="G146" s="36"/>
      <c r="H146" s="36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ht="15.75" customHeight="1">
      <c r="A147" s="44"/>
      <c r="B147" s="35"/>
      <c r="C147" s="11"/>
      <c r="D147" s="36"/>
      <c r="E147" s="36"/>
      <c r="F147" s="36"/>
      <c r="G147" s="36"/>
      <c r="H147" s="36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ht="15.75" customHeight="1">
      <c r="A148" s="44"/>
      <c r="B148" s="35"/>
      <c r="C148" s="11"/>
      <c r="D148" s="36"/>
      <c r="E148" s="36"/>
      <c r="F148" s="36"/>
      <c r="G148" s="36"/>
      <c r="H148" s="36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ht="15.75" customHeight="1">
      <c r="A149" s="44"/>
      <c r="B149" s="35"/>
      <c r="C149" s="11"/>
      <c r="D149" s="36"/>
      <c r="E149" s="36"/>
      <c r="F149" s="36"/>
      <c r="G149" s="36"/>
      <c r="H149" s="36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ht="15.75" customHeight="1">
      <c r="A150" s="44"/>
      <c r="B150" s="35"/>
      <c r="C150" s="11"/>
      <c r="D150" s="36"/>
      <c r="E150" s="36"/>
      <c r="F150" s="36"/>
      <c r="G150" s="36"/>
      <c r="H150" s="36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ht="15.75" customHeight="1">
      <c r="A151" s="44"/>
      <c r="B151" s="35"/>
      <c r="C151" s="11"/>
      <c r="D151" s="36"/>
      <c r="E151" s="36"/>
      <c r="F151" s="36"/>
      <c r="G151" s="36"/>
      <c r="H151" s="36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ht="15.75" customHeight="1">
      <c r="A152" s="44"/>
      <c r="B152" s="35"/>
      <c r="C152" s="11"/>
      <c r="D152" s="36"/>
      <c r="E152" s="36"/>
      <c r="F152" s="36"/>
      <c r="G152" s="36"/>
      <c r="H152" s="36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5.75" customHeight="1">
      <c r="A153" s="44"/>
      <c r="B153" s="35"/>
      <c r="C153" s="11"/>
      <c r="D153" s="36"/>
      <c r="E153" s="36"/>
      <c r="F153" s="36"/>
      <c r="G153" s="36"/>
      <c r="H153" s="36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ht="15.75" customHeight="1">
      <c r="A154" s="44"/>
      <c r="B154" s="35"/>
      <c r="C154" s="11"/>
      <c r="D154" s="36"/>
      <c r="E154" s="36"/>
      <c r="F154" s="36"/>
      <c r="G154" s="36"/>
      <c r="H154" s="36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ht="15.75" customHeight="1">
      <c r="A155" s="44"/>
      <c r="B155" s="35"/>
      <c r="C155" s="11"/>
      <c r="D155" s="36"/>
      <c r="E155" s="36"/>
      <c r="F155" s="36"/>
      <c r="G155" s="36"/>
      <c r="H155" s="36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ht="15.75" customHeight="1">
      <c r="A156" s="44"/>
      <c r="B156" s="35"/>
      <c r="C156" s="11"/>
      <c r="D156" s="36"/>
      <c r="E156" s="36"/>
      <c r="F156" s="36"/>
      <c r="G156" s="36"/>
      <c r="H156" s="36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ht="15.75" customHeight="1">
      <c r="A157" s="44"/>
      <c r="B157" s="35"/>
      <c r="C157" s="11"/>
      <c r="D157" s="36"/>
      <c r="E157" s="36"/>
      <c r="F157" s="36"/>
      <c r="G157" s="36"/>
      <c r="H157" s="36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ht="15.75" customHeight="1">
      <c r="A158" s="44"/>
      <c r="B158" s="35"/>
      <c r="C158" s="11"/>
      <c r="D158" s="36"/>
      <c r="E158" s="36"/>
      <c r="F158" s="36"/>
      <c r="G158" s="36"/>
      <c r="H158" s="36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ht="15.75" customHeight="1">
      <c r="A159" s="44"/>
      <c r="B159" s="35"/>
      <c r="C159" s="11"/>
      <c r="D159" s="36"/>
      <c r="E159" s="36"/>
      <c r="F159" s="36"/>
      <c r="G159" s="36"/>
      <c r="H159" s="36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15.75" customHeight="1">
      <c r="A160" s="44"/>
      <c r="B160" s="35"/>
      <c r="C160" s="11"/>
      <c r="D160" s="36"/>
      <c r="E160" s="36"/>
      <c r="F160" s="36"/>
      <c r="G160" s="36"/>
      <c r="H160" s="36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ht="15.75" customHeight="1">
      <c r="A161" s="44"/>
      <c r="B161" s="35"/>
      <c r="C161" s="11"/>
      <c r="D161" s="36"/>
      <c r="E161" s="36"/>
      <c r="F161" s="36"/>
      <c r="G161" s="36"/>
      <c r="H161" s="36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ht="15.75" customHeight="1">
      <c r="A162" s="44"/>
      <c r="B162" s="35"/>
      <c r="C162" s="11"/>
      <c r="D162" s="36"/>
      <c r="E162" s="36"/>
      <c r="F162" s="36"/>
      <c r="G162" s="36"/>
      <c r="H162" s="36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15.75" customHeight="1">
      <c r="A163" s="44"/>
      <c r="B163" s="35"/>
      <c r="C163" s="11"/>
      <c r="D163" s="36"/>
      <c r="E163" s="36"/>
      <c r="F163" s="36"/>
      <c r="G163" s="36"/>
      <c r="H163" s="36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ht="15.75" customHeight="1">
      <c r="A164" s="44"/>
      <c r="B164" s="35"/>
      <c r="C164" s="11"/>
      <c r="D164" s="36"/>
      <c r="E164" s="36"/>
      <c r="F164" s="36"/>
      <c r="G164" s="36"/>
      <c r="H164" s="36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15.75" customHeight="1">
      <c r="A165" s="44"/>
      <c r="B165" s="35"/>
      <c r="C165" s="11"/>
      <c r="D165" s="36"/>
      <c r="E165" s="36"/>
      <c r="F165" s="36"/>
      <c r="G165" s="36"/>
      <c r="H165" s="36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ht="15.75" customHeight="1">
      <c r="A166" s="44"/>
      <c r="B166" s="35"/>
      <c r="C166" s="11"/>
      <c r="D166" s="36"/>
      <c r="E166" s="36"/>
      <c r="F166" s="36"/>
      <c r="G166" s="36"/>
      <c r="H166" s="36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15.75" customHeight="1">
      <c r="A167" s="44"/>
      <c r="B167" s="35"/>
      <c r="C167" s="11"/>
      <c r="D167" s="36"/>
      <c r="E167" s="36"/>
      <c r="F167" s="36"/>
      <c r="G167" s="36"/>
      <c r="H167" s="36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ht="15.75" customHeight="1">
      <c r="A168" s="44"/>
      <c r="B168" s="35"/>
      <c r="C168" s="11"/>
      <c r="D168" s="36"/>
      <c r="E168" s="36"/>
      <c r="F168" s="36"/>
      <c r="G168" s="36"/>
      <c r="H168" s="36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15.75" customHeight="1">
      <c r="A169" s="44"/>
      <c r="B169" s="35"/>
      <c r="C169" s="11"/>
      <c r="D169" s="36"/>
      <c r="E169" s="36"/>
      <c r="F169" s="36"/>
      <c r="G169" s="36"/>
      <c r="H169" s="36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15.75" customHeight="1">
      <c r="A170" s="44"/>
      <c r="B170" s="35"/>
      <c r="C170" s="11"/>
      <c r="D170" s="36"/>
      <c r="E170" s="36"/>
      <c r="F170" s="36"/>
      <c r="G170" s="36"/>
      <c r="H170" s="36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ht="15.75" customHeight="1">
      <c r="A171" s="44"/>
      <c r="B171" s="35"/>
      <c r="C171" s="11"/>
      <c r="D171" s="36"/>
      <c r="E171" s="36"/>
      <c r="F171" s="36"/>
      <c r="G171" s="36"/>
      <c r="H171" s="36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ht="15.75" customHeight="1">
      <c r="A172" s="44"/>
      <c r="B172" s="35"/>
      <c r="C172" s="11"/>
      <c r="D172" s="36"/>
      <c r="E172" s="36"/>
      <c r="F172" s="36"/>
      <c r="G172" s="36"/>
      <c r="H172" s="36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ht="15.75" customHeight="1">
      <c r="A173" s="44"/>
      <c r="B173" s="35"/>
      <c r="C173" s="11"/>
      <c r="D173" s="36"/>
      <c r="E173" s="36"/>
      <c r="F173" s="36"/>
      <c r="G173" s="36"/>
      <c r="H173" s="36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ht="15.75" customHeight="1">
      <c r="A174" s="44"/>
      <c r="B174" s="35"/>
      <c r="C174" s="11"/>
      <c r="D174" s="36"/>
      <c r="E174" s="36"/>
      <c r="F174" s="36"/>
      <c r="G174" s="36"/>
      <c r="H174" s="36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ht="15.75" customHeight="1">
      <c r="A175" s="44"/>
      <c r="B175" s="35"/>
      <c r="C175" s="11"/>
      <c r="D175" s="36"/>
      <c r="E175" s="36"/>
      <c r="F175" s="36"/>
      <c r="G175" s="36"/>
      <c r="H175" s="36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ht="15.75" customHeight="1">
      <c r="A176" s="44"/>
      <c r="B176" s="35"/>
      <c r="C176" s="11"/>
      <c r="D176" s="36"/>
      <c r="E176" s="36"/>
      <c r="F176" s="36"/>
      <c r="G176" s="36"/>
      <c r="H176" s="36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ht="15.75" customHeight="1">
      <c r="A177" s="44"/>
      <c r="B177" s="35"/>
      <c r="C177" s="11"/>
      <c r="D177" s="36"/>
      <c r="E177" s="36"/>
      <c r="F177" s="36"/>
      <c r="G177" s="36"/>
      <c r="H177" s="36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ht="15.75" customHeight="1">
      <c r="A178" s="44"/>
      <c r="B178" s="35"/>
      <c r="C178" s="11"/>
      <c r="D178" s="36"/>
      <c r="E178" s="36"/>
      <c r="F178" s="36"/>
      <c r="G178" s="36"/>
      <c r="H178" s="36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ht="15.75" customHeight="1">
      <c r="A179" s="44"/>
      <c r="B179" s="35"/>
      <c r="C179" s="11"/>
      <c r="D179" s="36"/>
      <c r="E179" s="36"/>
      <c r="F179" s="36"/>
      <c r="G179" s="36"/>
      <c r="H179" s="36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ht="15.75" customHeight="1">
      <c r="A180" s="44"/>
      <c r="B180" s="35"/>
      <c r="C180" s="11"/>
      <c r="D180" s="36"/>
      <c r="E180" s="36"/>
      <c r="F180" s="36"/>
      <c r="G180" s="36"/>
      <c r="H180" s="36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ht="15.75" customHeight="1">
      <c r="A181" s="44"/>
      <c r="B181" s="35"/>
      <c r="C181" s="11"/>
      <c r="D181" s="36"/>
      <c r="E181" s="36"/>
      <c r="F181" s="36"/>
      <c r="G181" s="36"/>
      <c r="H181" s="36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ht="15.75" customHeight="1">
      <c r="A182" s="44"/>
      <c r="B182" s="35"/>
      <c r="C182" s="11"/>
      <c r="D182" s="36"/>
      <c r="E182" s="36"/>
      <c r="F182" s="36"/>
      <c r="G182" s="36"/>
      <c r="H182" s="36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ht="15.75" customHeight="1">
      <c r="A183" s="44"/>
      <c r="B183" s="35"/>
      <c r="C183" s="11"/>
      <c r="D183" s="36"/>
      <c r="E183" s="36"/>
      <c r="F183" s="36"/>
      <c r="G183" s="36"/>
      <c r="H183" s="36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ht="15.75" customHeight="1">
      <c r="A184" s="44"/>
      <c r="B184" s="35"/>
      <c r="C184" s="11"/>
      <c r="D184" s="36"/>
      <c r="E184" s="36"/>
      <c r="F184" s="36"/>
      <c r="G184" s="36"/>
      <c r="H184" s="36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ht="15.75" customHeight="1">
      <c r="A185" s="44"/>
      <c r="B185" s="35"/>
      <c r="C185" s="11"/>
      <c r="D185" s="36"/>
      <c r="E185" s="36"/>
      <c r="F185" s="36"/>
      <c r="G185" s="36"/>
      <c r="H185" s="36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ht="15.75" customHeight="1">
      <c r="A186" s="44"/>
      <c r="B186" s="35"/>
      <c r="C186" s="11"/>
      <c r="D186" s="36"/>
      <c r="E186" s="36"/>
      <c r="F186" s="36"/>
      <c r="G186" s="36"/>
      <c r="H186" s="36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ht="15.75" customHeight="1">
      <c r="A187" s="44"/>
      <c r="B187" s="35"/>
      <c r="C187" s="11"/>
      <c r="D187" s="36"/>
      <c r="E187" s="36"/>
      <c r="F187" s="36"/>
      <c r="G187" s="36"/>
      <c r="H187" s="36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ht="15.75" customHeight="1">
      <c r="A188" s="44"/>
      <c r="B188" s="35"/>
      <c r="C188" s="11"/>
      <c r="D188" s="36"/>
      <c r="E188" s="36"/>
      <c r="F188" s="36"/>
      <c r="G188" s="36"/>
      <c r="H188" s="36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ht="15.75" customHeight="1">
      <c r="A189" s="44"/>
      <c r="B189" s="35"/>
      <c r="C189" s="11"/>
      <c r="D189" s="36"/>
      <c r="E189" s="36"/>
      <c r="F189" s="36"/>
      <c r="G189" s="36"/>
      <c r="H189" s="36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ht="15.75" customHeight="1">
      <c r="A190" s="44"/>
      <c r="B190" s="35"/>
      <c r="C190" s="11"/>
      <c r="D190" s="36"/>
      <c r="E190" s="36"/>
      <c r="F190" s="36"/>
      <c r="G190" s="36"/>
      <c r="H190" s="36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ht="15.75" customHeight="1">
      <c r="A191" s="44"/>
      <c r="B191" s="35"/>
      <c r="C191" s="11"/>
      <c r="D191" s="36"/>
      <c r="E191" s="36"/>
      <c r="F191" s="36"/>
      <c r="G191" s="36"/>
      <c r="H191" s="36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ht="15.75" customHeight="1">
      <c r="A192" s="44"/>
      <c r="B192" s="35"/>
      <c r="C192" s="11"/>
      <c r="D192" s="36"/>
      <c r="E192" s="36"/>
      <c r="F192" s="36"/>
      <c r="G192" s="36"/>
      <c r="H192" s="36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ht="15.75" customHeight="1">
      <c r="A193" s="44"/>
      <c r="B193" s="35"/>
      <c r="C193" s="11"/>
      <c r="D193" s="36"/>
      <c r="E193" s="36"/>
      <c r="F193" s="36"/>
      <c r="G193" s="36"/>
      <c r="H193" s="36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ht="15.75" customHeight="1">
      <c r="A194" s="44"/>
      <c r="B194" s="35"/>
      <c r="C194" s="11"/>
      <c r="D194" s="36"/>
      <c r="E194" s="36"/>
      <c r="F194" s="36"/>
      <c r="G194" s="36"/>
      <c r="H194" s="36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ht="15.75" customHeight="1">
      <c r="A195" s="44"/>
      <c r="B195" s="35"/>
      <c r="C195" s="11"/>
      <c r="D195" s="36"/>
      <c r="E195" s="36"/>
      <c r="F195" s="36"/>
      <c r="G195" s="36"/>
      <c r="H195" s="36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ht="15.75" customHeight="1">
      <c r="A196" s="44"/>
      <c r="B196" s="35"/>
      <c r="C196" s="11"/>
      <c r="D196" s="36"/>
      <c r="E196" s="36"/>
      <c r="F196" s="36"/>
      <c r="G196" s="36"/>
      <c r="H196" s="36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ht="15.75" customHeight="1">
      <c r="A197" s="44"/>
      <c r="B197" s="35"/>
      <c r="C197" s="11"/>
      <c r="D197" s="36"/>
      <c r="E197" s="36"/>
      <c r="F197" s="36"/>
      <c r="G197" s="36"/>
      <c r="H197" s="36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ht="15.75" customHeight="1">
      <c r="A198" s="44"/>
      <c r="B198" s="35"/>
      <c r="C198" s="11"/>
      <c r="D198" s="36"/>
      <c r="E198" s="36"/>
      <c r="F198" s="36"/>
      <c r="G198" s="36"/>
      <c r="H198" s="36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ht="15.75" customHeight="1">
      <c r="A199" s="44"/>
      <c r="B199" s="35"/>
      <c r="C199" s="11"/>
      <c r="D199" s="36"/>
      <c r="E199" s="36"/>
      <c r="F199" s="36"/>
      <c r="G199" s="36"/>
      <c r="H199" s="36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ht="15.75" customHeight="1">
      <c r="A200" s="44"/>
      <c r="B200" s="35"/>
      <c r="C200" s="11"/>
      <c r="D200" s="36"/>
      <c r="E200" s="36"/>
      <c r="F200" s="36"/>
      <c r="G200" s="36"/>
      <c r="H200" s="36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ht="15.75" customHeight="1">
      <c r="A201" s="44"/>
      <c r="B201" s="35"/>
      <c r="C201" s="11"/>
      <c r="D201" s="36"/>
      <c r="E201" s="36"/>
      <c r="F201" s="36"/>
      <c r="G201" s="36"/>
      <c r="H201" s="36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ht="15.75" customHeight="1">
      <c r="A202" s="44"/>
      <c r="B202" s="35"/>
      <c r="C202" s="11"/>
      <c r="D202" s="36"/>
      <c r="E202" s="36"/>
      <c r="F202" s="36"/>
      <c r="G202" s="36"/>
      <c r="H202" s="36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ht="15.75" customHeight="1">
      <c r="A203" s="44"/>
      <c r="B203" s="35"/>
      <c r="C203" s="11"/>
      <c r="D203" s="36"/>
      <c r="E203" s="36"/>
      <c r="F203" s="36"/>
      <c r="G203" s="36"/>
      <c r="H203" s="36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ht="15.75" customHeight="1">
      <c r="A204" s="44"/>
      <c r="B204" s="35"/>
      <c r="C204" s="11"/>
      <c r="D204" s="36"/>
      <c r="E204" s="36"/>
      <c r="F204" s="36"/>
      <c r="G204" s="36"/>
      <c r="H204" s="36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ht="15.75" customHeight="1">
      <c r="A205" s="44"/>
      <c r="B205" s="35"/>
      <c r="C205" s="11"/>
      <c r="D205" s="36"/>
      <c r="E205" s="36"/>
      <c r="F205" s="36"/>
      <c r="G205" s="36"/>
      <c r="H205" s="36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ht="15.75" customHeight="1">
      <c r="A206" s="44"/>
      <c r="B206" s="35"/>
      <c r="C206" s="11"/>
      <c r="D206" s="36"/>
      <c r="E206" s="36"/>
      <c r="F206" s="36"/>
      <c r="G206" s="36"/>
      <c r="H206" s="36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ht="15.75" customHeight="1">
      <c r="A207" s="44"/>
      <c r="B207" s="35"/>
      <c r="C207" s="11"/>
      <c r="D207" s="36"/>
      <c r="E207" s="36"/>
      <c r="F207" s="36"/>
      <c r="G207" s="36"/>
      <c r="H207" s="36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ht="15.75" customHeight="1">
      <c r="A208" s="44"/>
      <c r="B208" s="35"/>
      <c r="C208" s="11"/>
      <c r="D208" s="36"/>
      <c r="E208" s="36"/>
      <c r="F208" s="36"/>
      <c r="G208" s="36"/>
      <c r="H208" s="36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ht="15.75" customHeight="1">
      <c r="A209" s="44"/>
      <c r="B209" s="35"/>
      <c r="C209" s="11"/>
      <c r="D209" s="36"/>
      <c r="E209" s="36"/>
      <c r="F209" s="36"/>
      <c r="G209" s="36"/>
      <c r="H209" s="36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ht="15.75" customHeight="1">
      <c r="A210" s="44"/>
      <c r="B210" s="35"/>
      <c r="C210" s="11"/>
      <c r="D210" s="36"/>
      <c r="E210" s="36"/>
      <c r="F210" s="36"/>
      <c r="G210" s="36"/>
      <c r="H210" s="36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ht="15.75" customHeight="1">
      <c r="A211" s="44"/>
      <c r="B211" s="35"/>
      <c r="C211" s="11"/>
      <c r="D211" s="36"/>
      <c r="E211" s="36"/>
      <c r="F211" s="36"/>
      <c r="G211" s="36"/>
      <c r="H211" s="36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ht="15.75" customHeight="1">
      <c r="A212" s="44"/>
      <c r="B212" s="35"/>
      <c r="C212" s="11"/>
      <c r="D212" s="36"/>
      <c r="E212" s="36"/>
      <c r="F212" s="36"/>
      <c r="G212" s="36"/>
      <c r="H212" s="36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ht="15.75" customHeight="1">
      <c r="A213" s="44"/>
      <c r="B213" s="35"/>
      <c r="C213" s="11"/>
      <c r="D213" s="36"/>
      <c r="E213" s="36"/>
      <c r="F213" s="36"/>
      <c r="G213" s="36"/>
      <c r="H213" s="36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ht="15.75" customHeight="1">
      <c r="A214" s="44"/>
      <c r="B214" s="35"/>
      <c r="C214" s="11"/>
      <c r="D214" s="36"/>
      <c r="E214" s="36"/>
      <c r="F214" s="36"/>
      <c r="G214" s="36"/>
      <c r="H214" s="36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ht="15.75" customHeight="1">
      <c r="A215" s="44"/>
      <c r="B215" s="35"/>
      <c r="C215" s="11"/>
      <c r="D215" s="36"/>
      <c r="E215" s="36"/>
      <c r="F215" s="36"/>
      <c r="G215" s="36"/>
      <c r="H215" s="36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ht="15.75" customHeight="1">
      <c r="A216" s="44"/>
      <c r="B216" s="35"/>
      <c r="C216" s="11"/>
      <c r="D216" s="36"/>
      <c r="E216" s="36"/>
      <c r="F216" s="36"/>
      <c r="G216" s="36"/>
      <c r="H216" s="36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ht="15.75" customHeight="1">
      <c r="A217" s="44"/>
      <c r="B217" s="35"/>
      <c r="C217" s="11"/>
      <c r="D217" s="36"/>
      <c r="E217" s="36"/>
      <c r="F217" s="36"/>
      <c r="G217" s="36"/>
      <c r="H217" s="36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ht="15.75" customHeight="1">
      <c r="A218" s="44"/>
      <c r="B218" s="35"/>
      <c r="C218" s="11"/>
      <c r="D218" s="36"/>
      <c r="E218" s="36"/>
      <c r="F218" s="36"/>
      <c r="G218" s="36"/>
      <c r="H218" s="36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ht="15.75" customHeight="1">
      <c r="A219" s="44"/>
      <c r="B219" s="35"/>
      <c r="C219" s="11"/>
      <c r="D219" s="36"/>
      <c r="E219" s="36"/>
      <c r="F219" s="36"/>
      <c r="G219" s="36"/>
      <c r="H219" s="36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ht="15.75" customHeight="1">
      <c r="A220" s="44"/>
      <c r="B220" s="35"/>
      <c r="C220" s="11"/>
      <c r="D220" s="36"/>
      <c r="E220" s="36"/>
      <c r="F220" s="36"/>
      <c r="G220" s="36"/>
      <c r="H220" s="36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ht="15.75" customHeight="1">
      <c r="A221" s="44"/>
      <c r="B221" s="35"/>
      <c r="C221" s="11"/>
      <c r="D221" s="36"/>
      <c r="E221" s="36"/>
      <c r="F221" s="36"/>
      <c r="G221" s="36"/>
      <c r="H221" s="36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ht="15.75" customHeight="1">
      <c r="A222" s="44"/>
      <c r="B222" s="35"/>
      <c r="C222" s="11"/>
      <c r="D222" s="36"/>
      <c r="E222" s="36"/>
      <c r="F222" s="36"/>
      <c r="G222" s="36"/>
      <c r="H222" s="36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ht="15.75" customHeight="1">
      <c r="A223" s="44"/>
      <c r="B223" s="35"/>
      <c r="C223" s="11"/>
      <c r="D223" s="36"/>
      <c r="E223" s="36"/>
      <c r="F223" s="36"/>
      <c r="G223" s="36"/>
      <c r="H223" s="36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ht="15.75" customHeight="1">
      <c r="A224" s="44"/>
      <c r="B224" s="35"/>
      <c r="C224" s="11"/>
      <c r="D224" s="36"/>
      <c r="E224" s="36"/>
      <c r="F224" s="36"/>
      <c r="G224" s="36"/>
      <c r="H224" s="36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ht="15.75" customHeight="1">
      <c r="A225" s="44"/>
      <c r="B225" s="35"/>
      <c r="C225" s="11"/>
      <c r="D225" s="36"/>
      <c r="E225" s="36"/>
      <c r="F225" s="36"/>
      <c r="G225" s="36"/>
      <c r="H225" s="36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ht="15.75" customHeight="1">
      <c r="A226" s="44"/>
      <c r="B226" s="35"/>
      <c r="C226" s="11"/>
      <c r="D226" s="36"/>
      <c r="E226" s="36"/>
      <c r="F226" s="36"/>
      <c r="G226" s="36"/>
      <c r="H226" s="36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ht="15.75" customHeight="1">
      <c r="A227" s="44"/>
      <c r="B227" s="35"/>
      <c r="C227" s="11"/>
      <c r="D227" s="36"/>
      <c r="E227" s="36"/>
      <c r="F227" s="36"/>
      <c r="G227" s="36"/>
      <c r="H227" s="36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ht="15.75" customHeight="1">
      <c r="A228" s="44"/>
      <c r="B228" s="35"/>
      <c r="C228" s="11"/>
      <c r="D228" s="36"/>
      <c r="E228" s="36"/>
      <c r="F228" s="36"/>
      <c r="G228" s="36"/>
      <c r="H228" s="36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ht="15.75" customHeight="1">
      <c r="A229" s="44"/>
      <c r="B229" s="35"/>
      <c r="C229" s="11"/>
      <c r="D229" s="36"/>
      <c r="E229" s="36"/>
      <c r="F229" s="36"/>
      <c r="G229" s="36"/>
      <c r="H229" s="36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ht="15.75" customHeight="1">
      <c r="A230" s="44"/>
      <c r="B230" s="35"/>
      <c r="C230" s="11"/>
      <c r="D230" s="36"/>
      <c r="E230" s="36"/>
      <c r="F230" s="36"/>
      <c r="G230" s="36"/>
      <c r="H230" s="36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ht="15.75" customHeight="1">
      <c r="A231" s="44"/>
      <c r="B231" s="35"/>
      <c r="C231" s="11"/>
      <c r="D231" s="36"/>
      <c r="E231" s="36"/>
      <c r="F231" s="36"/>
      <c r="G231" s="36"/>
      <c r="H231" s="36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ht="15.75" customHeight="1">
      <c r="A232" s="44"/>
      <c r="B232" s="35"/>
      <c r="C232" s="11"/>
      <c r="D232" s="36"/>
      <c r="E232" s="36"/>
      <c r="F232" s="36"/>
      <c r="G232" s="36"/>
      <c r="H232" s="36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ht="15.75" customHeight="1">
      <c r="A233" s="44"/>
      <c r="B233" s="35"/>
      <c r="C233" s="11"/>
      <c r="D233" s="36"/>
      <c r="E233" s="36"/>
      <c r="F233" s="36"/>
      <c r="G233" s="36"/>
      <c r="H233" s="36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ht="15.75" customHeight="1">
      <c r="A234" s="44"/>
      <c r="B234" s="35"/>
      <c r="C234" s="11"/>
      <c r="D234" s="36"/>
      <c r="E234" s="36"/>
      <c r="F234" s="36"/>
      <c r="G234" s="36"/>
      <c r="H234" s="36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ht="15.75" customHeight="1">
      <c r="A235" s="44"/>
      <c r="B235" s="35"/>
      <c r="C235" s="11"/>
      <c r="D235" s="36"/>
      <c r="E235" s="36"/>
      <c r="F235" s="36"/>
      <c r="G235" s="36"/>
      <c r="H235" s="36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ht="15.75" customHeight="1">
      <c r="A236" s="44"/>
      <c r="B236" s="35"/>
      <c r="C236" s="11"/>
      <c r="D236" s="36"/>
      <c r="E236" s="36"/>
      <c r="F236" s="36"/>
      <c r="G236" s="36"/>
      <c r="H236" s="36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ht="15.75" customHeight="1">
      <c r="A237" s="44"/>
      <c r="B237" s="35"/>
      <c r="C237" s="11"/>
      <c r="D237" s="36"/>
      <c r="E237" s="36"/>
      <c r="F237" s="36"/>
      <c r="G237" s="36"/>
      <c r="H237" s="36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ht="15.75" customHeight="1">
      <c r="A238" s="44"/>
      <c r="B238" s="35"/>
      <c r="C238" s="11"/>
      <c r="D238" s="36"/>
      <c r="E238" s="36"/>
      <c r="F238" s="36"/>
      <c r="G238" s="36"/>
      <c r="H238" s="36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ht="15.75" customHeight="1">
      <c r="A239" s="44"/>
      <c r="B239" s="35"/>
      <c r="C239" s="11"/>
      <c r="D239" s="36"/>
      <c r="E239" s="36"/>
      <c r="F239" s="36"/>
      <c r="G239" s="36"/>
      <c r="H239" s="36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ht="15.75" customHeight="1">
      <c r="A240" s="44"/>
      <c r="B240" s="35"/>
      <c r="C240" s="11"/>
      <c r="D240" s="36"/>
      <c r="E240" s="36"/>
      <c r="F240" s="36"/>
      <c r="G240" s="36"/>
      <c r="H240" s="36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ht="15.75" customHeight="1">
      <c r="A241" s="44"/>
      <c r="B241" s="35"/>
      <c r="C241" s="11"/>
      <c r="D241" s="36"/>
      <c r="E241" s="36"/>
      <c r="F241" s="36"/>
      <c r="G241" s="36"/>
      <c r="H241" s="36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ht="15.75" customHeight="1">
      <c r="A242" s="44"/>
      <c r="B242" s="35"/>
      <c r="C242" s="11"/>
      <c r="D242" s="36"/>
      <c r="E242" s="36"/>
      <c r="F242" s="36"/>
      <c r="G242" s="36"/>
      <c r="H242" s="36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ht="15.75" customHeight="1">
      <c r="A243" s="44"/>
      <c r="B243" s="35"/>
      <c r="C243" s="11"/>
      <c r="D243" s="36"/>
      <c r="E243" s="36"/>
      <c r="F243" s="36"/>
      <c r="G243" s="36"/>
      <c r="H243" s="36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ht="15.75" customHeight="1">
      <c r="A244" s="44"/>
      <c r="B244" s="35"/>
      <c r="C244" s="11"/>
      <c r="D244" s="36"/>
      <c r="E244" s="36"/>
      <c r="F244" s="36"/>
      <c r="G244" s="36"/>
      <c r="H244" s="36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ht="15.75" customHeight="1">
      <c r="A245" s="44"/>
      <c r="B245" s="35"/>
      <c r="C245" s="11"/>
      <c r="D245" s="36"/>
      <c r="E245" s="36"/>
      <c r="F245" s="36"/>
      <c r="G245" s="36"/>
      <c r="H245" s="36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ht="15.75" customHeight="1">
      <c r="A246" s="44"/>
      <c r="B246" s="35"/>
      <c r="C246" s="11"/>
      <c r="D246" s="36"/>
      <c r="E246" s="36"/>
      <c r="F246" s="36"/>
      <c r="G246" s="36"/>
      <c r="H246" s="36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ht="15.75" customHeight="1">
      <c r="A247" s="44"/>
      <c r="B247" s="35"/>
      <c r="C247" s="11"/>
      <c r="D247" s="36"/>
      <c r="E247" s="36"/>
      <c r="F247" s="36"/>
      <c r="G247" s="36"/>
      <c r="H247" s="36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ht="15.75" customHeight="1">
      <c r="A248" s="44"/>
      <c r="B248" s="35"/>
      <c r="C248" s="11"/>
      <c r="D248" s="36"/>
      <c r="E248" s="36"/>
      <c r="F248" s="36"/>
      <c r="G248" s="36"/>
      <c r="H248" s="36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ht="15.75" customHeight="1">
      <c r="A249" s="44"/>
      <c r="B249" s="35"/>
      <c r="C249" s="11"/>
      <c r="D249" s="36"/>
      <c r="E249" s="36"/>
      <c r="F249" s="36"/>
      <c r="G249" s="36"/>
      <c r="H249" s="36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ht="15.75" customHeight="1">
      <c r="A250" s="44"/>
      <c r="B250" s="35"/>
      <c r="C250" s="11"/>
      <c r="D250" s="36"/>
      <c r="E250" s="36"/>
      <c r="F250" s="36"/>
      <c r="G250" s="36"/>
      <c r="H250" s="36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ht="15.75" customHeight="1">
      <c r="A251" s="44"/>
      <c r="B251" s="35"/>
      <c r="C251" s="11"/>
      <c r="D251" s="36"/>
      <c r="E251" s="36"/>
      <c r="F251" s="36"/>
      <c r="G251" s="36"/>
      <c r="H251" s="36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103:G103"/>
    <mergeCell ref="D104:G104"/>
    <mergeCell ref="D51:F51"/>
    <mergeCell ref="D98:G98"/>
    <mergeCell ref="I98:S98"/>
    <mergeCell ref="D99:G99"/>
    <mergeCell ref="D100:G100"/>
    <mergeCell ref="D101:G101"/>
    <mergeCell ref="D102:G102"/>
    <mergeCell ref="D46:F46"/>
    <mergeCell ref="D47:F47"/>
    <mergeCell ref="D48:F48"/>
    <mergeCell ref="D49:F49"/>
    <mergeCell ref="D50:F50"/>
    <mergeCell ref="D27:H27"/>
    <mergeCell ref="D28:H28"/>
    <mergeCell ref="D29:H29"/>
    <mergeCell ref="D30:H30"/>
    <mergeCell ref="D45:F45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1">
    <dataValidation type="list" allowBlank="1" showErrorMessage="1" sqref="A35:B37 A39:B39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MIR</vt:lpstr>
      <vt:lpstr>MIR formulas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2025-04-28T17:18:48Z</dcterms:created>
  <dcterms:modified xsi:type="dcterms:W3CDTF">2025-04-30T20:48:44Z</dcterms:modified>
</cp:coreProperties>
</file>