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xilon\Desktop\MIR2019\"/>
    </mc:Choice>
  </mc:AlternateContent>
  <xr:revisionPtr revIDLastSave="0" documentId="13_ncr:1_{5A46AD97-6FDE-4457-9DDD-0A852981B3EE}" xr6:coauthVersionLast="45" xr6:coauthVersionMax="45" xr10:uidLastSave="{00000000-0000-0000-0000-000000000000}"/>
  <bookViews>
    <workbookView xWindow="-120" yWindow="-120" windowWidth="20730" windowHeight="11160" tabRatio="792" xr2:uid="{00000000-000D-0000-FFFF-FFFF00000000}"/>
  </bookViews>
  <sheets>
    <sheet name="Per.yfamilias sit. Critica" sheetId="3" r:id="rId1"/>
  </sheets>
  <externalReferences>
    <externalReference r:id="rId2"/>
  </externalReferences>
  <definedNames>
    <definedName name="_xlnm._FilterDatabase" localSheetId="0" hidden="1">'Per.yfamilias sit. Critica'!$A$13:$S$43</definedName>
    <definedName name="_xlnm.Print_Area" localSheetId="0">'Per.yfamilias sit. Critica'!$A$1:$S$46</definedName>
    <definedName name="_xlnm.Print_Titles" localSheetId="0">'Per.yfamilias sit. Critica'!$1:$13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42" i="3" l="1"/>
  <c r="N43" i="3"/>
  <c r="O33" i="3"/>
  <c r="N23" i="3"/>
  <c r="O29" i="3"/>
  <c r="O27" i="3"/>
  <c r="I27" i="3" s="1"/>
  <c r="N15" i="3"/>
  <c r="N1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pilar.luna</author>
  </authors>
  <commentList>
    <comment ref="Q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POBLACIÓN NO ACTIVA/POBLACIÓN DE 15 AÑOS Y MAS CON SECUNDARIA INCOMPLETA/POBLACIÓN SIN DERECHOHABIENCIA/MIGRACIÓN
https://www.iieg.gob.mx/sicis/index.php#iieg</t>
        </r>
      </text>
    </comment>
    <comment ref="Q1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pilar.luna:</t>
        </r>
        <r>
          <rPr>
            <sz val="9"/>
            <color indexed="81"/>
            <rFont val="Tahoma"/>
            <family val="2"/>
          </rPr>
          <t xml:space="preserve">
POBLACIÓN DE CONSULTAS, TERAPIAS, ANALISIS, DENTAL, PLATICAS, CAMPAÑAS, ESCUELA PARA PADRES</t>
        </r>
      </text>
    </comment>
  </commentList>
</comments>
</file>

<file path=xl/sharedStrings.xml><?xml version="1.0" encoding="utf-8"?>
<sst xmlns="http://schemas.openxmlformats.org/spreadsheetml/2006/main" count="330" uniqueCount="230">
  <si>
    <t>Terapias psicológicas para niñas y niños con problemas de lenguaje, conducta y aprendizaje</t>
    <phoneticPr fontId="22" type="noConversion"/>
  </si>
  <si>
    <t xml:space="preserve">Listados de asistencia </t>
    <phoneticPr fontId="22" type="noConversion"/>
  </si>
  <si>
    <t>Total de personas vulnerables  beneficiadas por los servicios de promoción salud ( de  1er nivel, psicologica, dental, laboratorio)</t>
    <phoneticPr fontId="22" type="noConversion"/>
  </si>
  <si>
    <t xml:space="preserve">Suma de personas beneficiadas por los servicios de promoción salud  </t>
    <phoneticPr fontId="22" type="noConversion"/>
  </si>
  <si>
    <t>Realización de cursos y talleres de prevención en la salud en CDI; CDC, CAIC Y PROGRAMAS</t>
    <phoneticPr fontId="22" type="noConversion"/>
  </si>
  <si>
    <t>Total de talleres de prevencion en la salud</t>
    <phoneticPr fontId="22" type="noConversion"/>
  </si>
  <si>
    <t>El personal y los padres de familia participan en los cursos en materia de prevención</t>
    <phoneticPr fontId="22" type="noConversion"/>
  </si>
  <si>
    <t xml:space="preserve">Suma del número  de sesiones  otorgadas </t>
    <phoneticPr fontId="22" type="noConversion"/>
  </si>
  <si>
    <r>
      <t>C</t>
    </r>
    <r>
      <rPr>
        <sz val="11"/>
        <color indexed="8"/>
        <rFont val="Calibri"/>
        <family val="2"/>
      </rPr>
      <t>API</t>
    </r>
    <phoneticPr fontId="22" type="noConversion"/>
  </si>
  <si>
    <t>Personas en grupos de talleres de habilidades y profesionalización inscritos</t>
  </si>
  <si>
    <t xml:space="preserve">Total de personas en talleres aperturados </t>
  </si>
  <si>
    <t>Personas y familias en situación crítica con Servicios de atención a la salud otorgados</t>
    <phoneticPr fontId="22" type="noConversion"/>
  </si>
  <si>
    <t>ESTADISTICA GENERAL</t>
    <phoneticPr fontId="22" type="noConversion"/>
  </si>
  <si>
    <t>Las personas que acuden a servicios de promoción de la salud cumplen los requisitos.</t>
    <phoneticPr fontId="22" type="noConversion"/>
  </si>
  <si>
    <r>
      <t>MEDICO, DENTAL, LABORATORIO, PSICOLOGÍA-C</t>
    </r>
    <r>
      <rPr>
        <sz val="11"/>
        <rFont val="Calibri"/>
        <family val="2"/>
        <charset val="1"/>
      </rPr>
      <t>API</t>
    </r>
    <phoneticPr fontId="22" type="noConversion"/>
  </si>
  <si>
    <t>Existe la infraestructura necesaria para proveer de servicios de salud y la población acude a recibirlos</t>
    <phoneticPr fontId="22" type="noConversion"/>
  </si>
  <si>
    <t xml:space="preserve">Suma de personas en grupos de capacitación aperturados </t>
  </si>
  <si>
    <t xml:space="preserve">Suma de personas capacitadas como  brigadistas </t>
  </si>
  <si>
    <t xml:space="preserve">Suma  de servicios otorgados </t>
  </si>
  <si>
    <t xml:space="preserve">Suma de despensas entregadas  </t>
  </si>
  <si>
    <t>Suma de raciones de desayunos escolares calientes otorgadas a  a niñas, niños y adolescentes escolarizados  en planteles y centros del Sistema DIF</t>
  </si>
  <si>
    <t>Suma de apoyos alimentarios entregados a menores no escolarizados</t>
  </si>
  <si>
    <t>Suma de raciones de alimento otorgadas en comedores comunitarios</t>
  </si>
  <si>
    <t>Suma de platicas de orientacion alimentaria que se imparten en planteles escolares y centros Dif del programa Desayunos, PAAD Y PROALIMNE</t>
  </si>
  <si>
    <t>Total de raciones de desayunos escolares fríos y calientes otorgadas a niñas, niños y adolescentes escolarizados  en planteles y centros del Sistema DIF</t>
  </si>
  <si>
    <t xml:space="preserve">Disposición por parte de los padrs de familia para llevar a sus hijos a todas las terapias que requieren. </t>
    <phoneticPr fontId="22" type="noConversion"/>
  </si>
  <si>
    <t>Expediendtes de la oficina CHOICE (PAPS, CADIPSI)</t>
    <phoneticPr fontId="22" type="noConversion"/>
  </si>
  <si>
    <t>Las personas en situación de calle, tienen disposición para atenderse en el programa</t>
    <phoneticPr fontId="22" type="noConversion"/>
  </si>
  <si>
    <t>Suma de cursos y  talleres de prevencion en la salud realizados</t>
    <phoneticPr fontId="22" type="noConversion"/>
  </si>
  <si>
    <t>mensual</t>
    <phoneticPr fontId="22" type="noConversion"/>
  </si>
  <si>
    <t>Jefatura de área médica</t>
    <phoneticPr fontId="22" type="noConversion"/>
  </si>
  <si>
    <t>Contribuir en la disminución de personas y familias en situación crítica del municipio de Guadalajara mediante servicios asistenciales médicos, educativos, de desarrollo de habilidades y la implementación de programas de reinserción social con el fin de mejorar las condiciones de vida de las personas y familias con mayor rezago social del municipio</t>
  </si>
  <si>
    <t>Incremento porcentual anual de personas atendidas en servicios asistenciales y con procesos de reinserción social de acuerdo al perfil atendido por sistema DIF Gd con relación  a las personas atendidas del año anterior</t>
  </si>
  <si>
    <t xml:space="preserve">SIM:Número de personas que culminan adiestramiento SEJ </t>
  </si>
  <si>
    <t>Capacitación en materia de protección civil a brigadistas de DIF Guadalajara</t>
  </si>
  <si>
    <t>Datos de identificación del Programa</t>
  </si>
  <si>
    <t>Número y nombre del Programa Presupuestario</t>
  </si>
  <si>
    <t>Número y Nombre de la MIR</t>
  </si>
  <si>
    <t>EJERCICIO FISCAL</t>
  </si>
  <si>
    <t>Unidad Responsable del Gasto</t>
  </si>
  <si>
    <t>7. Asistencia Social</t>
  </si>
  <si>
    <t>Alineación</t>
  </si>
  <si>
    <t>Plan Municipal de Desarrollo Guadalajara 500 / Visión 2042</t>
  </si>
  <si>
    <t>Eje</t>
  </si>
  <si>
    <t>1. Guadalajara próspera e incluyente</t>
  </si>
  <si>
    <t>Objetivo</t>
  </si>
  <si>
    <t>O2. Reducir los niveles de pobreza y mejorar las condiciones de vida de las personas, hogares y comunidades con mayor rezago, con énfasis en abatir el rezago educativo, incrementar el ingreso y ampliar la cobertura en pensiones.</t>
  </si>
  <si>
    <t>Estrategia</t>
  </si>
  <si>
    <t>E.2.5 Generar condiciones para la impartición de asistencia social que propicie la restitución de derechos a las personas vulnerables</t>
  </si>
  <si>
    <t>Línea de Acción</t>
  </si>
  <si>
    <t>L.2.5.2 Asistencia, promoción y restitución de derechos a personas y grupos en condición de vulnerabilidad mediante servicios de salud, nutrición, psicológicos, y de habilidades para el trabajo.</t>
  </si>
  <si>
    <t>Coordinación de Programas/Coordinación de Servicios</t>
  </si>
  <si>
    <t>Personas con enfermedades crónicas y sus familiares en el Albergue Fray Antonio Alcalde atendidos</t>
  </si>
  <si>
    <t>SIM</t>
  </si>
  <si>
    <t>7.4 Personas y Familias en Situación Crítica</t>
  </si>
  <si>
    <t>Suma de personas que culminan la capacitación para el desarrollo de habilidaders incorporada a la SEJ</t>
  </si>
  <si>
    <t xml:space="preserve">Suma de personas beneficiadas por los servicios de nutrición </t>
  </si>
  <si>
    <t>Servicios de estancia de personas y familias en Fray Antonio Alcalde</t>
  </si>
  <si>
    <t>Alimantación  de personas y familias  en  Fray Antonio Alcalde</t>
  </si>
  <si>
    <t>Número de servicios de estancia realizados</t>
  </si>
  <si>
    <t>Registro</t>
  </si>
  <si>
    <t xml:space="preserve">Registro </t>
  </si>
  <si>
    <t>Suma de raciones otorgadas en el mes</t>
  </si>
  <si>
    <t>Suma de servicios otorgados en el mes</t>
  </si>
  <si>
    <t>Total de pláticas de orientacion alimentaria que se imparten en planteles escolares y centros Dif del programa Desayunos, PAAD Y PROALIMNE</t>
  </si>
  <si>
    <t>PROPÓSITO</t>
  </si>
  <si>
    <t>COMPONENTE</t>
  </si>
  <si>
    <t>Existen los recursos presupuestales para la atención de pacientes y sus familias</t>
  </si>
  <si>
    <t>Total de personas atendidas en servicios asistenciales y con procesos de reinserción social de acuerdo al perfil atendido po sistema DIF Gd</t>
  </si>
  <si>
    <t xml:space="preserve">META </t>
  </si>
  <si>
    <t>Ampliación de padrón de DIF jalisco/Las personas que acuden a servicios de nutrición cumplen los requisitos.</t>
  </si>
  <si>
    <t>SIM/Cuenta pública</t>
  </si>
  <si>
    <t>Todos los programas afines a esta población</t>
  </si>
  <si>
    <t>Personas atendidas con servicios asistenciales y con procesos de reinserción social atendidos por sistema DIF Gd</t>
  </si>
  <si>
    <t>Incremento porcentual de personas atendidas por DIF con  relación al año anterior</t>
  </si>
  <si>
    <t>SIM/Cuenta pública/IIEG</t>
  </si>
  <si>
    <t>https://www.iieg.gob.mx/</t>
  </si>
  <si>
    <t>Personas y familias en situación crítica que se incorporan a una vida productiva y de convivencia social con herramientas y habilidades para un desarrollo integral</t>
  </si>
  <si>
    <t>Servicios a la comunidad otorgados</t>
  </si>
  <si>
    <t>Entrega de apoyos alimentarios a personas vulnerables  (PAAD)</t>
  </si>
  <si>
    <t>Entrega de desayunos escolares</t>
  </si>
  <si>
    <t>Formato PP.6. Matriz de Indicadores para Resultados del Programa Presupuestario</t>
  </si>
  <si>
    <t>RESUMEN NARRATIVO</t>
  </si>
  <si>
    <t>INDICADOR</t>
  </si>
  <si>
    <t>SUPUESTOS</t>
  </si>
  <si>
    <t>FIN</t>
  </si>
  <si>
    <t>Supuestos Propósito - Fin</t>
  </si>
  <si>
    <t>Componente 1</t>
  </si>
  <si>
    <t>Supuestos Componentes - Propósito</t>
  </si>
  <si>
    <t>Componente 2</t>
  </si>
  <si>
    <t>Componente 3</t>
  </si>
  <si>
    <t>ACTIVIDADES O PROCESOS DE GESTIÓN Y PRODUCCIÓN DE COMPONENTES</t>
  </si>
  <si>
    <t>Actividad 1.1</t>
  </si>
  <si>
    <t>Actividad 1.3</t>
  </si>
  <si>
    <t>Actividad 2.1</t>
  </si>
  <si>
    <t>Actividad 2.2</t>
  </si>
  <si>
    <t>Actividad 3.1</t>
  </si>
  <si>
    <t>Actividad 3.2</t>
  </si>
  <si>
    <t>Actividad 3.3</t>
  </si>
  <si>
    <t xml:space="preserve">MEDIOS DE VERIFICACIÓN </t>
  </si>
  <si>
    <t xml:space="preserve">Supuestos Actividades - Componentes </t>
  </si>
  <si>
    <t>PADRON DE BENEFICIARIOS</t>
  </si>
  <si>
    <t>Los centros se encuentran habilitados para proporcionar la capacitación.</t>
  </si>
  <si>
    <t>ESTADISTICA GENERAL</t>
  </si>
  <si>
    <t>HABILIDADES Y PROFESIONALIZACION</t>
  </si>
  <si>
    <t>Las personas que acuden a servicios de nutrición cumplen los requisitos.</t>
  </si>
  <si>
    <t>NUTRICIÓN</t>
  </si>
  <si>
    <t>Componente 5</t>
  </si>
  <si>
    <t>Componente 6</t>
  </si>
  <si>
    <t>Entrega de apoyos alimentarios a menores no escolarizados (PROALIMNE)</t>
  </si>
  <si>
    <t>Entrega de apoyos alimentarios en comedores comunitarios</t>
  </si>
  <si>
    <t>Impartición de pláticas alimentarias</t>
  </si>
  <si>
    <t>Actividad 2.5</t>
  </si>
  <si>
    <t>COMPONENTE 4:</t>
  </si>
  <si>
    <t>COMPONENTE 6:</t>
  </si>
  <si>
    <t>COMPONENTE 5:</t>
  </si>
  <si>
    <t>Actividad 4.1</t>
  </si>
  <si>
    <t>Actividad 4.2</t>
  </si>
  <si>
    <t>Actividad 4.3</t>
  </si>
  <si>
    <t>Eficiencia</t>
  </si>
  <si>
    <t>Expedientes de la oficina de CHOICE</t>
  </si>
  <si>
    <t xml:space="preserve">Los usuarios no deserten y terminen con su tratamiento y/o rehabilitación </t>
  </si>
  <si>
    <t>Actividad 1.2</t>
  </si>
  <si>
    <t>Fray Antonio Alcalde</t>
  </si>
  <si>
    <t xml:space="preserve">Suma de personas atendidas por mes </t>
  </si>
  <si>
    <t>Personas con enfermedades crónicas y sus familiares  atendidas</t>
  </si>
  <si>
    <t>Registro y expediente de los pacientes</t>
  </si>
  <si>
    <t>Número de raciones alimenticias mensuales</t>
  </si>
  <si>
    <t>La población asiste a recibir alimentos en los comedores comunitarios</t>
  </si>
  <si>
    <t>La población asiste a las pláticas de orientación alimentaria</t>
  </si>
  <si>
    <t>COMEDORES COMUNITARIOS</t>
  </si>
  <si>
    <t xml:space="preserve"> Total de brigadistas capacitados </t>
  </si>
  <si>
    <t>Se define al personal participante de las brigadas y asisten a la capacitación</t>
  </si>
  <si>
    <t>Capacitación para el desarrollo de habilidades
(educación, cultura, formación para el trabajo y el autoempleo) otorgada</t>
  </si>
  <si>
    <t>FRECUENCIA DE LA MEDICIÓN</t>
  </si>
  <si>
    <t>LÍNEA BASE</t>
  </si>
  <si>
    <t>FUENTES DE INFORMACIÓN</t>
  </si>
  <si>
    <t>Estratégico</t>
  </si>
  <si>
    <t>Eficacia</t>
  </si>
  <si>
    <t>Anual</t>
  </si>
  <si>
    <t>Trimestral</t>
  </si>
  <si>
    <t>Existen las condiciones adecuadas en los centros para brindar el servicio</t>
  </si>
  <si>
    <t>Existen el número indispensable para apertura de grupo</t>
  </si>
  <si>
    <t>Existen personas con carencia de acceso a  la alimentación detectadas e incluidas en el padrón</t>
  </si>
  <si>
    <t xml:space="preserve">Suma de personas que aceptan desintoxicarse y/o rehabilitarse </t>
    <phoneticPr fontId="22" type="noConversion"/>
  </si>
  <si>
    <t>Seguimiento de personas que conluyen el programa de manera exitosa</t>
    <phoneticPr fontId="22" type="noConversion"/>
  </si>
  <si>
    <t>Número de diplomas otrogados por IDEFT</t>
    <phoneticPr fontId="22" type="noConversion"/>
  </si>
  <si>
    <t>Suma de diplomas otorgados por IDEFT</t>
    <phoneticPr fontId="22" type="noConversion"/>
  </si>
  <si>
    <t xml:space="preserve">Copia de diplomas </t>
    <phoneticPr fontId="22" type="noConversion"/>
  </si>
  <si>
    <t>CHOICE</t>
    <phoneticPr fontId="22" type="noConversion"/>
  </si>
  <si>
    <t>Los usuarios no deserten y terminen con su capacitación</t>
    <phoneticPr fontId="22" type="noConversion"/>
  </si>
  <si>
    <t>Vinculación con empresas socialmente reponsables que acompañen el proceso de reinserción social</t>
    <phoneticPr fontId="22" type="noConversion"/>
  </si>
  <si>
    <t xml:space="preserve">Listados de asistencia </t>
  </si>
  <si>
    <t>mensual</t>
  </si>
  <si>
    <t>Gestión</t>
  </si>
  <si>
    <t>META PORCENTAJE</t>
  </si>
  <si>
    <t>Total de personas que culminan la capacitación para el desarrollo de habilidades incorporada a la SEJ</t>
  </si>
  <si>
    <t>Mensual</t>
  </si>
  <si>
    <t xml:space="preserve">Componente 4 </t>
  </si>
  <si>
    <t>NUTRICIÓN/COMEDORES</t>
  </si>
  <si>
    <t>Programas de atención alimentaria implementados</t>
  </si>
  <si>
    <t xml:space="preserve"> COMPONENTE 1: </t>
  </si>
  <si>
    <t xml:space="preserve">COMPONENTE 3: </t>
  </si>
  <si>
    <t>Actividad 2.3</t>
  </si>
  <si>
    <t>Total de apoyos alimentarios entregados a poblacion vulnerable</t>
  </si>
  <si>
    <t>Total de apoyos alimentarios entregados a menores no escolarizados</t>
  </si>
  <si>
    <t>Total de raciones de alimento otorgadas en comedores comunitarios</t>
  </si>
  <si>
    <t>Actividad 2.4</t>
  </si>
  <si>
    <t xml:space="preserve">COMPONENTE 2: </t>
  </si>
  <si>
    <t>Total de personas vulnerables  beneficiadas por los servicios de nutrición</t>
  </si>
  <si>
    <t>PADRON DE BENEFICIARIOS</t>
    <phoneticPr fontId="22" type="noConversion"/>
  </si>
  <si>
    <r>
      <t xml:space="preserve">Número de </t>
    </r>
    <r>
      <rPr>
        <sz val="11"/>
        <color indexed="8"/>
        <rFont val="Calibri"/>
        <family val="2"/>
      </rPr>
      <t>convenios con empresas</t>
    </r>
    <r>
      <rPr>
        <sz val="11"/>
        <color rgb="FF000000"/>
        <rFont val="Calibri"/>
        <family val="2"/>
        <charset val="1"/>
        <scheme val="minor"/>
      </rPr>
      <t xml:space="preserve"> socialmente responsables que aceptan .</t>
    </r>
    <phoneticPr fontId="22" type="noConversion"/>
  </si>
  <si>
    <t xml:space="preserve">Suma del número de convenios obetenidos </t>
    <phoneticPr fontId="22" type="noConversion"/>
  </si>
  <si>
    <t>Convenios con IDEFT. Convenios con las E.S.R.</t>
    <phoneticPr fontId="22" type="noConversion"/>
  </si>
  <si>
    <t>CADIPSI/CASA DE MEDIO CAMINO CHOICE</t>
    <phoneticPr fontId="22" type="noConversion"/>
  </si>
  <si>
    <t xml:space="preserve">Mas aperturas de empresa socialmente responsable </t>
    <phoneticPr fontId="22" type="noConversion"/>
  </si>
  <si>
    <t xml:space="preserve"> Familias en situación crítica y población en contingencia con apoyos asistenciales otorgados</t>
    <phoneticPr fontId="22" type="noConversion"/>
  </si>
  <si>
    <r>
      <t xml:space="preserve"> </t>
    </r>
    <r>
      <rPr>
        <sz val="11"/>
        <color indexed="8"/>
        <rFont val="Calibri"/>
        <family val="2"/>
      </rPr>
      <t>Total de p</t>
    </r>
    <r>
      <rPr>
        <sz val="11"/>
        <color rgb="FF000000"/>
        <rFont val="Calibri"/>
        <family val="2"/>
        <charset val="1"/>
        <scheme val="minor"/>
      </rPr>
      <t xml:space="preserve">ersonas que </t>
    </r>
    <r>
      <rPr>
        <sz val="11"/>
        <color indexed="8"/>
        <rFont val="Calibri"/>
        <family val="2"/>
      </rPr>
      <t xml:space="preserve">reciben </t>
    </r>
    <r>
      <rPr>
        <sz val="11"/>
        <color rgb="FF000000"/>
        <rFont val="Calibri"/>
        <family val="2"/>
        <charset val="1"/>
        <scheme val="minor"/>
      </rPr>
      <t xml:space="preserve"> apoyos</t>
    </r>
    <r>
      <rPr>
        <sz val="11"/>
        <color indexed="8"/>
        <rFont val="Calibri"/>
        <family val="2"/>
      </rPr>
      <t xml:space="preserve"> asistenciales</t>
    </r>
    <phoneticPr fontId="22" type="noConversion"/>
  </si>
  <si>
    <r>
      <t>Suma</t>
    </r>
    <r>
      <rPr>
        <sz val="11"/>
        <color rgb="FF000000"/>
        <rFont val="Calibri"/>
        <family val="2"/>
        <charset val="1"/>
        <scheme val="minor"/>
      </rPr>
      <t xml:space="preserve"> de personas que reciben apoyos</t>
    </r>
    <r>
      <rPr>
        <sz val="11"/>
        <color indexed="8"/>
        <rFont val="Calibri"/>
        <family val="2"/>
      </rPr>
      <t xml:space="preserve"> asistenciales</t>
    </r>
    <phoneticPr fontId="22" type="noConversion"/>
  </si>
  <si>
    <t xml:space="preserve"> Los beneficiarios son sujetos de la asistencia social, radican en el municipio de Guadalajara y entregan elementos para concluir su trámite.</t>
    <phoneticPr fontId="22" type="noConversion"/>
  </si>
  <si>
    <t>TRABAJO SOCIAL</t>
    <phoneticPr fontId="22" type="noConversion"/>
  </si>
  <si>
    <t>SISTEMA DE PROTECCION CIVIL</t>
  </si>
  <si>
    <t>Actividad 5.1</t>
  </si>
  <si>
    <t>Actividad 5.2</t>
  </si>
  <si>
    <t>Actividad 5.3</t>
  </si>
  <si>
    <t>Actividad 6.1</t>
  </si>
  <si>
    <t>Actividad 6.2</t>
  </si>
  <si>
    <t>FORMULA</t>
  </si>
  <si>
    <t>TIPO DE INDICADOR</t>
  </si>
  <si>
    <t>DIMENSIÓN</t>
  </si>
  <si>
    <t>Aplicación de entrevistas para el conocimiento de la situación de la población solicitante</t>
  </si>
  <si>
    <t>Entrevistas iniciales aplicadas</t>
  </si>
  <si>
    <t>TRABAJO SOCIAL</t>
  </si>
  <si>
    <t>El solicitante tiene disposición para ser entrevistado</t>
  </si>
  <si>
    <t>Aplicación de estudios socioeconómicos para diagnóstico social y determinación de apoyos otorgados</t>
  </si>
  <si>
    <r>
      <t>Total</t>
    </r>
    <r>
      <rPr>
        <sz val="11"/>
        <color rgb="FF000000"/>
        <rFont val="Calibri"/>
        <family val="2"/>
        <charset val="1"/>
        <scheme val="minor"/>
      </rPr>
      <t xml:space="preserve"> de Estudios Socio familiares  y entrevistas realizados</t>
    </r>
  </si>
  <si>
    <r>
      <t>Suma</t>
    </r>
    <r>
      <rPr>
        <sz val="11"/>
        <color rgb="FF000000"/>
        <rFont val="Calibri"/>
        <family val="2"/>
        <charset val="1"/>
        <scheme val="minor"/>
      </rPr>
      <t xml:space="preserve"> de estudios socio familiares para casos </t>
    </r>
  </si>
  <si>
    <t>El solicitante  acude a solicitar el servicio y en su caso entrega la documentación de soporte para recibir el apoyo</t>
  </si>
  <si>
    <t>Investigación de campo</t>
  </si>
  <si>
    <r>
      <t>Total</t>
    </r>
    <r>
      <rPr>
        <sz val="11"/>
        <color rgb="FF000000"/>
        <rFont val="Calibri"/>
        <family val="2"/>
        <charset val="1"/>
        <scheme val="minor"/>
      </rPr>
      <t xml:space="preserve"> de Visitas Domiciliarias</t>
    </r>
  </si>
  <si>
    <r>
      <t>Suma</t>
    </r>
    <r>
      <rPr>
        <sz val="11"/>
        <color theme="1"/>
        <rFont val="Calibri"/>
        <family val="2"/>
        <charset val="1"/>
        <scheme val="minor"/>
      </rPr>
      <t xml:space="preserve"> de visitas domiciliarias realizada</t>
    </r>
  </si>
  <si>
    <t>El solicitante entrega la documentación de soporte para recibir el apoyo</t>
  </si>
  <si>
    <t>Que la operación del Albergue siga dependiendo de DIF Guadalajara</t>
  </si>
  <si>
    <t>Enero-mar</t>
  </si>
  <si>
    <t>Abril-jun</t>
  </si>
  <si>
    <t>julio-sep</t>
  </si>
  <si>
    <t>Octubre-dic</t>
  </si>
  <si>
    <t>Total de servicios a la comunidad otorgados</t>
  </si>
  <si>
    <t>NUTRICIÓN /CENI(proalimne, )</t>
  </si>
  <si>
    <t>No es acumulable, es el mismo padrón (10127)  que se pretende incrementar por parte de DIF Jalisco. En comedores es un padrón (605)</t>
  </si>
  <si>
    <t>Brindar sesiones de terapias de atención psicosocial a niñas y niños en los CAPI</t>
  </si>
  <si>
    <t>Cuenta Pública/Registro de personas en situación de calle/Padrón de beneficiarios</t>
  </si>
  <si>
    <r>
      <t>Seguimiento del equipo interdiciplinario (trabajo social, médico y psicología)</t>
    </r>
    <r>
      <rPr>
        <sz val="11"/>
        <color rgb="FF000000"/>
        <rFont val="Calibri"/>
        <family val="2"/>
        <charset val="1"/>
        <scheme val="minor"/>
      </rPr>
      <t>Expedientes de la oficina de CHOICE</t>
    </r>
  </si>
  <si>
    <t>Suma del número de entrevistas iniciales realizadas</t>
  </si>
  <si>
    <t>SIM Casos/CANTIDAD DE VISITAS DOMICILIARIAS</t>
  </si>
  <si>
    <t>SIM Casos/CANTIDAD DE ENTREVISTAS Y ESTUDIOS SOCIOECONOMICOS</t>
  </si>
  <si>
    <t>SIM Casos/ Cantidad de entrevistas iniciales</t>
  </si>
  <si>
    <t>Este dato se pide directamente a CADIPSI</t>
  </si>
  <si>
    <t xml:space="preserve">Número de personas en situación de calle atendidas por el programa </t>
  </si>
  <si>
    <t>Suma de personas en situación de calle en los programas</t>
  </si>
  <si>
    <t>Personas en situación de calle atendidas en el Programa</t>
  </si>
  <si>
    <t>Talleres, capacitaciones yCursos de verano en los 26 CDC</t>
  </si>
  <si>
    <t>MEDICO, DENTAL, LABORATORIO, PSICOLOGÍA</t>
  </si>
  <si>
    <t xml:space="preserve">Otorgamiento de servicios de salud y consultas médicas  </t>
  </si>
  <si>
    <t>Total de consultas médicas de primer nivel, dentales, de terapia psicológicas, análisis clínicos en campañas de salud, otorgados a la población vulnerable.</t>
  </si>
  <si>
    <t>Aceptación de personas para incorporarse a desintoxicación /rehabilitación</t>
  </si>
  <si>
    <r>
      <t xml:space="preserve">Suma  de servicios de consulta médica </t>
    </r>
    <r>
      <rPr>
        <sz val="11"/>
        <rFont val="Calibri"/>
        <family val="2"/>
        <charset val="1"/>
      </rPr>
      <t xml:space="preserve">de primer nivel, dentales, de terapia psicológicas, análisis clínicos y campañas de salud, </t>
    </r>
    <r>
      <rPr>
        <sz val="11"/>
        <rFont val="Calibri"/>
        <family val="2"/>
        <charset val="1"/>
        <scheme val="minor"/>
      </rPr>
      <t>otorgados</t>
    </r>
  </si>
  <si>
    <t>Personas que aceptan iniciar el proceso de desintoxicación/rehabilitación</t>
  </si>
  <si>
    <t>Se habían reportado 20 pláticas de más por error en el tercer trimestre</t>
  </si>
  <si>
    <t>No son personas, son apoyos otorgados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</si>
</sst>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rgb="FF168BBA"/>
      <name val="Calibri"/>
      <family val="2"/>
      <charset val="1"/>
    </font>
    <font>
      <sz val="11"/>
      <color indexed="10"/>
      <name val="Calibri"/>
      <family val="2"/>
      <charset val="1"/>
    </font>
    <font>
      <b/>
      <sz val="11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11"/>
      <color rgb="FF000000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name val="Calibri"/>
      <family val="2"/>
      <charset val="1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indexed="8"/>
      <name val="Calibri"/>
      <family val="2"/>
      <charset val="1"/>
    </font>
    <font>
      <b/>
      <sz val="12"/>
      <color theme="1"/>
      <name val="Calibri"/>
      <family val="2"/>
      <charset val="1"/>
      <scheme val="minor"/>
    </font>
    <font>
      <sz val="12"/>
      <color indexed="8"/>
      <name val="Calibri"/>
      <family val="2"/>
    </font>
    <font>
      <sz val="8"/>
      <name val="Verdana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1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rgb="FFE1F1E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6" tint="0.59999389629810485"/>
        <bgColor indexed="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AE7DC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FAE7D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DFF0F5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rgb="FFFAE2E5"/>
      </patternFill>
    </fill>
    <fill>
      <patternFill patternType="solid">
        <fgColor theme="5" tint="0.79998168889431442"/>
        <bgColor rgb="FFE1F1E2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9" tint="0.59999389629810485"/>
        <bgColor indexed="42"/>
      </patternFill>
    </fill>
    <fill>
      <patternFill patternType="solid">
        <fgColor theme="0" tint="-0.34998626667073579"/>
        <bgColor rgb="FFFAE7DC"/>
      </patternFill>
    </fill>
    <fill>
      <patternFill patternType="solid">
        <fgColor theme="7" tint="0.59999389629810485"/>
        <bgColor rgb="FFFAE7DC"/>
      </patternFill>
    </fill>
    <fill>
      <patternFill patternType="solid">
        <fgColor rgb="FFFFFFFF"/>
        <bgColor rgb="FFFFF0C9"/>
      </patternFill>
    </fill>
    <fill>
      <patternFill patternType="solid">
        <fgColor rgb="FFFFDF9F"/>
        <bgColor rgb="FFFFE193"/>
      </patternFill>
    </fill>
    <fill>
      <patternFill patternType="solid">
        <fgColor theme="0" tint="-0.14999847407452621"/>
        <bgColor rgb="FFFFF0C9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rgb="FFFAE2E5"/>
      </patternFill>
    </fill>
    <fill>
      <patternFill patternType="solid">
        <fgColor theme="2" tint="-0.249977111117893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FAE2E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9" fontId="4" fillId="0" borderId="0" applyFont="0" applyFill="0" applyBorder="0" applyAlignment="0" applyProtection="0"/>
    <xf numFmtId="0" fontId="8" fillId="0" borderId="0" applyBorder="0" applyProtection="0"/>
  </cellStyleXfs>
  <cellXfs count="167">
    <xf numFmtId="0" fontId="0" fillId="0" borderId="0" xfId="0"/>
    <xf numFmtId="0" fontId="1" fillId="0" borderId="0" xfId="1" applyFont="1"/>
    <xf numFmtId="0" fontId="1" fillId="0" borderId="0" xfId="1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5" fillId="0" borderId="0" xfId="0" applyFont="1"/>
    <xf numFmtId="0" fontId="3" fillId="0" borderId="0" xfId="1" applyFont="1"/>
    <xf numFmtId="0" fontId="5" fillId="0" borderId="0" xfId="0" applyFont="1" applyAlignment="1">
      <alignment horizontal="center"/>
    </xf>
    <xf numFmtId="4" fontId="5" fillId="0" borderId="0" xfId="0" applyNumberFormat="1" applyFont="1"/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1" applyFont="1"/>
    <xf numFmtId="0" fontId="9" fillId="0" borderId="0" xfId="0" applyFont="1"/>
    <xf numFmtId="0" fontId="2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9" fontId="10" fillId="0" borderId="1" xfId="1" applyNumberFormat="1" applyFont="1" applyFill="1" applyBorder="1" applyAlignment="1">
      <alignment horizontal="center" vertical="center" wrapText="1"/>
    </xf>
    <xf numFmtId="9" fontId="10" fillId="0" borderId="1" xfId="2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textRotation="90" wrapText="1"/>
    </xf>
    <xf numFmtId="0" fontId="11" fillId="16" borderId="2" xfId="0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center" vertical="center" wrapText="1"/>
    </xf>
    <xf numFmtId="0" fontId="12" fillId="17" borderId="1" xfId="0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center" vertical="center" wrapText="1"/>
    </xf>
    <xf numFmtId="4" fontId="11" fillId="16" borderId="1" xfId="0" applyNumberFormat="1" applyFont="1" applyFill="1" applyBorder="1" applyAlignment="1">
      <alignment horizontal="center" vertical="center" wrapText="1"/>
    </xf>
    <xf numFmtId="0" fontId="11" fillId="18" borderId="1" xfId="0" applyNumberFormat="1" applyFont="1" applyFill="1" applyBorder="1" applyAlignment="1">
      <alignment horizontal="center" vertical="center" wrapText="1"/>
    </xf>
    <xf numFmtId="0" fontId="11" fillId="18" borderId="1" xfId="0" applyFont="1" applyFill="1" applyBorder="1" applyAlignment="1">
      <alignment horizontal="center" vertical="center" wrapText="1"/>
    </xf>
    <xf numFmtId="0" fontId="12" fillId="20" borderId="1" xfId="0" applyFont="1" applyFill="1" applyBorder="1" applyAlignment="1">
      <alignment horizontal="center" vertical="center" wrapText="1"/>
    </xf>
    <xf numFmtId="0" fontId="13" fillId="20" borderId="1" xfId="0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 wrapText="1"/>
    </xf>
    <xf numFmtId="0" fontId="12" fillId="13" borderId="1" xfId="1" applyFont="1" applyFill="1" applyBorder="1" applyAlignment="1">
      <alignment horizontal="center" vertical="center" wrapText="1"/>
    </xf>
    <xf numFmtId="3" fontId="12" fillId="13" borderId="1" xfId="1" applyNumberFormat="1" applyFont="1" applyFill="1" applyBorder="1" applyAlignment="1">
      <alignment horizontal="center" vertical="center" wrapText="1"/>
    </xf>
    <xf numFmtId="3" fontId="11" fillId="14" borderId="1" xfId="0" applyNumberFormat="1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0" fontId="12" fillId="12" borderId="1" xfId="1" applyFont="1" applyFill="1" applyBorder="1" applyAlignment="1">
      <alignment horizontal="center" vertical="center" wrapText="1"/>
    </xf>
    <xf numFmtId="3" fontId="11" fillId="12" borderId="1" xfId="1" applyNumberFormat="1" applyFont="1" applyFill="1" applyBorder="1" applyAlignment="1">
      <alignment horizontal="center" vertical="center" wrapText="1"/>
    </xf>
    <xf numFmtId="0" fontId="12" fillId="12" borderId="1" xfId="1" applyNumberFormat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3" fontId="12" fillId="10" borderId="1" xfId="0" applyNumberFormat="1" applyFont="1" applyFill="1" applyBorder="1" applyAlignment="1">
      <alignment horizontal="center" vertical="center" wrapText="1"/>
    </xf>
    <xf numFmtId="3" fontId="11" fillId="10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" xfId="1" applyFont="1" applyFill="1" applyBorder="1" applyAlignment="1">
      <alignment horizontal="center" vertical="center" wrapText="1"/>
    </xf>
    <xf numFmtId="3" fontId="12" fillId="8" borderId="1" xfId="1" applyNumberFormat="1" applyFont="1" applyFill="1" applyBorder="1" applyAlignment="1">
      <alignment horizontal="center" vertical="center" wrapText="1"/>
    </xf>
    <xf numFmtId="9" fontId="12" fillId="8" borderId="1" xfId="1" applyNumberFormat="1" applyFont="1" applyFill="1" applyBorder="1" applyAlignment="1">
      <alignment horizontal="center" vertical="center" wrapText="1"/>
    </xf>
    <xf numFmtId="3" fontId="11" fillId="21" borderId="1" xfId="0" applyNumberFormat="1" applyFont="1" applyFill="1" applyBorder="1" applyAlignment="1">
      <alignment horizontal="center" vertical="center" wrapText="1"/>
    </xf>
    <xf numFmtId="0" fontId="11" fillId="21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2" fillId="7" borderId="1" xfId="1" applyFont="1" applyFill="1" applyBorder="1" applyAlignment="1">
      <alignment horizontal="center" vertical="center" wrapText="1"/>
    </xf>
    <xf numFmtId="9" fontId="11" fillId="15" borderId="1" xfId="0" applyNumberFormat="1" applyFont="1" applyFill="1" applyBorder="1" applyAlignment="1">
      <alignment horizontal="center" vertical="center" wrapText="1"/>
    </xf>
    <xf numFmtId="0" fontId="11" fillId="22" borderId="1" xfId="0" applyFont="1" applyFill="1" applyBorder="1" applyAlignment="1">
      <alignment horizontal="center" vertical="center" wrapText="1"/>
    </xf>
    <xf numFmtId="0" fontId="13" fillId="17" borderId="1" xfId="0" applyFont="1" applyFill="1" applyBorder="1" applyAlignment="1">
      <alignment horizontal="center" vertical="center" wrapText="1"/>
    </xf>
    <xf numFmtId="0" fontId="13" fillId="16" borderId="1" xfId="1" applyFont="1" applyFill="1" applyBorder="1" applyAlignment="1">
      <alignment horizontal="center" vertical="center" wrapText="1"/>
    </xf>
    <xf numFmtId="0" fontId="13" fillId="16" borderId="1" xfId="0" applyFont="1" applyFill="1" applyBorder="1" applyAlignment="1">
      <alignment horizontal="center" vertical="center" wrapText="1"/>
    </xf>
    <xf numFmtId="0" fontId="11" fillId="16" borderId="1" xfId="1" applyFont="1" applyFill="1" applyBorder="1" applyAlignment="1">
      <alignment horizontal="center" vertical="center" wrapText="1"/>
    </xf>
    <xf numFmtId="0" fontId="12" fillId="16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0" fontId="11" fillId="13" borderId="1" xfId="1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12" borderId="1" xfId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12" borderId="1" xfId="1" applyFont="1" applyFill="1" applyBorder="1" applyAlignment="1">
      <alignment horizontal="center" vertical="center" wrapText="1"/>
    </xf>
    <xf numFmtId="3" fontId="13" fillId="12" borderId="1" xfId="1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1" fillId="8" borderId="1" xfId="1" applyFont="1" applyFill="1" applyBorder="1" applyAlignment="1">
      <alignment horizontal="center" vertical="center" wrapText="1"/>
    </xf>
    <xf numFmtId="3" fontId="11" fillId="8" borderId="1" xfId="1" applyNumberFormat="1" applyFont="1" applyFill="1" applyBorder="1" applyAlignment="1">
      <alignment horizontal="center" vertical="center" wrapText="1"/>
    </xf>
    <xf numFmtId="0" fontId="12" fillId="24" borderId="1" xfId="0" applyFont="1" applyFill="1" applyBorder="1" applyAlignment="1">
      <alignment horizontal="center" vertical="center" wrapText="1"/>
    </xf>
    <xf numFmtId="0" fontId="11" fillId="7" borderId="1" xfId="1" applyFont="1" applyFill="1" applyBorder="1" applyAlignment="1">
      <alignment horizontal="center" vertical="center" wrapText="1"/>
    </xf>
    <xf numFmtId="0" fontId="13" fillId="7" borderId="1" xfId="0" applyFont="1" applyFill="1" applyBorder="1"/>
    <xf numFmtId="0" fontId="12" fillId="19" borderId="1" xfId="0" applyFont="1" applyFill="1" applyBorder="1" applyAlignment="1">
      <alignment horizontal="center" vertical="center" wrapText="1"/>
    </xf>
    <xf numFmtId="0" fontId="12" fillId="23" borderId="1" xfId="0" applyFont="1" applyFill="1" applyBorder="1" applyAlignment="1">
      <alignment horizontal="center" vertical="center" wrapText="1"/>
    </xf>
    <xf numFmtId="3" fontId="11" fillId="16" borderId="1" xfId="0" applyNumberFormat="1" applyFont="1" applyFill="1" applyBorder="1" applyAlignment="1">
      <alignment horizontal="center" vertical="center" wrapText="1"/>
    </xf>
    <xf numFmtId="3" fontId="11" fillId="15" borderId="1" xfId="0" applyNumberFormat="1" applyFont="1" applyFill="1" applyBorder="1" applyAlignment="1">
      <alignment horizontal="center" vertical="center" wrapText="1"/>
    </xf>
    <xf numFmtId="3" fontId="11" fillId="16" borderId="1" xfId="1" applyNumberFormat="1" applyFont="1" applyFill="1" applyBorder="1" applyAlignment="1">
      <alignment horizontal="center" vertical="center" wrapText="1"/>
    </xf>
    <xf numFmtId="3" fontId="11" fillId="18" borderId="1" xfId="0" applyNumberFormat="1" applyFont="1" applyFill="1" applyBorder="1" applyAlignment="1">
      <alignment horizontal="center" vertical="center" wrapText="1"/>
    </xf>
    <xf numFmtId="3" fontId="11" fillId="5" borderId="1" xfId="0" applyNumberFormat="1" applyFont="1" applyFill="1" applyBorder="1" applyAlignment="1">
      <alignment horizontal="center" vertical="center" wrapText="1"/>
    </xf>
    <xf numFmtId="3" fontId="13" fillId="5" borderId="1" xfId="0" applyNumberFormat="1" applyFont="1" applyFill="1" applyBorder="1" applyAlignment="1">
      <alignment horizontal="center" vertical="center" wrapText="1"/>
    </xf>
    <xf numFmtId="1" fontId="12" fillId="7" borderId="1" xfId="1" applyNumberFormat="1" applyFont="1" applyFill="1" applyBorder="1" applyAlignment="1">
      <alignment horizontal="center" vertical="center" wrapText="1"/>
    </xf>
    <xf numFmtId="3" fontId="11" fillId="7" borderId="1" xfId="1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wrapText="1"/>
    </xf>
    <xf numFmtId="3" fontId="15" fillId="0" borderId="1" xfId="1" applyNumberFormat="1" applyFont="1" applyFill="1" applyBorder="1" applyAlignment="1">
      <alignment horizontal="center" vertical="center" wrapText="1"/>
    </xf>
    <xf numFmtId="1" fontId="16" fillId="0" borderId="1" xfId="1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0" fontId="16" fillId="0" borderId="1" xfId="3" applyFont="1" applyBorder="1" applyAlignment="1" applyProtection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19" fillId="25" borderId="1" xfId="0" applyFont="1" applyFill="1" applyBorder="1" applyAlignment="1">
      <alignment horizontal="center" vertical="center"/>
    </xf>
    <xf numFmtId="0" fontId="19" fillId="25" borderId="0" xfId="0" applyFont="1" applyFill="1" applyBorder="1" applyAlignment="1">
      <alignment vertical="center"/>
    </xf>
    <xf numFmtId="0" fontId="19" fillId="27" borderId="1" xfId="0" applyFont="1" applyFill="1" applyBorder="1" applyAlignment="1">
      <alignment horizontal="center" vertical="center" wrapText="1"/>
    </xf>
    <xf numFmtId="0" fontId="21" fillId="25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0" borderId="1" xfId="3" applyBorder="1" applyProtection="1"/>
    <xf numFmtId="0" fontId="3" fillId="10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19" fillId="25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 wrapText="1"/>
    </xf>
    <xf numFmtId="0" fontId="12" fillId="30" borderId="1" xfId="0" applyFont="1" applyFill="1" applyBorder="1" applyAlignment="1">
      <alignment horizontal="center" vertical="center" wrapText="1"/>
    </xf>
    <xf numFmtId="0" fontId="11" fillId="31" borderId="1" xfId="0" applyFont="1" applyFill="1" applyBorder="1" applyAlignment="1">
      <alignment horizontal="center" vertical="center" wrapText="1"/>
    </xf>
    <xf numFmtId="0" fontId="13" fillId="32" borderId="1" xfId="0" applyFont="1" applyFill="1" applyBorder="1" applyAlignment="1">
      <alignment horizontal="center" vertical="center" wrapText="1"/>
    </xf>
    <xf numFmtId="0" fontId="12" fillId="33" borderId="1" xfId="0" applyFont="1" applyFill="1" applyBorder="1" applyAlignment="1">
      <alignment horizontal="center" vertical="center" wrapText="1"/>
    </xf>
    <xf numFmtId="0" fontId="3" fillId="0" borderId="0" xfId="0" applyFont="1"/>
    <xf numFmtId="0" fontId="23" fillId="3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29" borderId="1" xfId="1" applyFont="1" applyFill="1" applyBorder="1" applyAlignment="1">
      <alignment horizontal="center" vertical="center" wrapText="1"/>
    </xf>
    <xf numFmtId="9" fontId="24" fillId="0" borderId="1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textRotation="90" wrapText="1"/>
    </xf>
    <xf numFmtId="0" fontId="10" fillId="0" borderId="4" xfId="1" applyFont="1" applyFill="1" applyBorder="1" applyAlignment="1">
      <alignment horizontal="center" vertical="center" textRotation="90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textRotation="90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textRotation="90" wrapText="1"/>
    </xf>
    <xf numFmtId="0" fontId="11" fillId="0" borderId="1" xfId="1" applyFont="1" applyFill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9" fillId="26" borderId="13" xfId="0" applyFont="1" applyFill="1" applyBorder="1" applyAlignment="1">
      <alignment horizontal="center" vertical="center"/>
    </xf>
    <xf numFmtId="0" fontId="19" fillId="26" borderId="14" xfId="0" applyFont="1" applyFill="1" applyBorder="1" applyAlignment="1">
      <alignment horizontal="center" vertical="center"/>
    </xf>
    <xf numFmtId="0" fontId="19" fillId="26" borderId="1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/>
    </xf>
    <xf numFmtId="0" fontId="19" fillId="26" borderId="6" xfId="0" applyFont="1" applyFill="1" applyBorder="1" applyAlignment="1">
      <alignment horizontal="center" vertical="center"/>
    </xf>
    <xf numFmtId="0" fontId="19" fillId="26" borderId="1" xfId="0" applyFont="1" applyFill="1" applyBorder="1" applyAlignment="1">
      <alignment horizontal="center" vertical="center"/>
    </xf>
    <xf numFmtId="0" fontId="19" fillId="26" borderId="11" xfId="0" applyFont="1" applyFill="1" applyBorder="1" applyAlignment="1">
      <alignment horizontal="center" vertical="center"/>
    </xf>
    <xf numFmtId="0" fontId="19" fillId="25" borderId="6" xfId="0" applyFont="1" applyFill="1" applyBorder="1" applyAlignment="1">
      <alignment horizontal="center" vertical="center"/>
    </xf>
    <xf numFmtId="0" fontId="19" fillId="25" borderId="1" xfId="0" applyFont="1" applyFill="1" applyBorder="1" applyAlignment="1">
      <alignment horizontal="center" vertical="center"/>
    </xf>
    <xf numFmtId="0" fontId="19" fillId="25" borderId="11" xfId="0" applyFont="1" applyFill="1" applyBorder="1" applyAlignment="1">
      <alignment horizontal="center" vertical="center"/>
    </xf>
    <xf numFmtId="0" fontId="21" fillId="25" borderId="6" xfId="0" applyFont="1" applyFill="1" applyBorder="1" applyAlignment="1">
      <alignment horizontal="center" vertical="center"/>
    </xf>
    <xf numFmtId="0" fontId="21" fillId="25" borderId="1" xfId="0" applyFont="1" applyFill="1" applyBorder="1" applyAlignment="1">
      <alignment horizontal="center" vertical="center"/>
    </xf>
    <xf numFmtId="0" fontId="19" fillId="25" borderId="7" xfId="0" applyFont="1" applyFill="1" applyBorder="1" applyAlignment="1">
      <alignment horizontal="center" vertical="center"/>
    </xf>
    <xf numFmtId="0" fontId="19" fillId="25" borderId="9" xfId="0" applyFont="1" applyFill="1" applyBorder="1" applyAlignment="1">
      <alignment horizontal="center" vertical="center"/>
    </xf>
    <xf numFmtId="0" fontId="19" fillId="25" borderId="10" xfId="0" applyFont="1" applyFill="1" applyBorder="1" applyAlignment="1">
      <alignment horizontal="center" vertical="center"/>
    </xf>
    <xf numFmtId="0" fontId="21" fillId="25" borderId="8" xfId="0" applyFont="1" applyFill="1" applyBorder="1" applyAlignment="1">
      <alignment horizontal="center" vertical="center"/>
    </xf>
    <xf numFmtId="0" fontId="21" fillId="25" borderId="9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19" fillId="25" borderId="12" xfId="0" applyFont="1" applyFill="1" applyBorder="1" applyAlignment="1">
      <alignment horizontal="center" vertical="center"/>
    </xf>
    <xf numFmtId="0" fontId="19" fillId="25" borderId="16" xfId="0" applyFont="1" applyFill="1" applyBorder="1" applyAlignment="1">
      <alignment horizontal="center" vertical="center"/>
    </xf>
    <xf numFmtId="0" fontId="20" fillId="28" borderId="1" xfId="0" applyFont="1" applyFill="1" applyBorder="1" applyAlignment="1">
      <alignment horizontal="left" vertical="center" wrapText="1"/>
    </xf>
    <xf numFmtId="0" fontId="20" fillId="28" borderId="11" xfId="0" applyFont="1" applyFill="1" applyBorder="1" applyAlignment="1">
      <alignment horizontal="left" vertical="center" wrapText="1"/>
    </xf>
    <xf numFmtId="0" fontId="20" fillId="28" borderId="16" xfId="0" applyFont="1" applyFill="1" applyBorder="1" applyAlignment="1">
      <alignment horizontal="left" vertical="center" wrapText="1"/>
    </xf>
    <xf numFmtId="0" fontId="20" fillId="28" borderId="17" xfId="0" applyFont="1" applyFill="1" applyBorder="1" applyAlignment="1">
      <alignment horizontal="left" vertical="center" wrapText="1"/>
    </xf>
  </cellXfs>
  <cellStyles count="4">
    <cellStyle name="Hipervínculo" xfId="3" builtinId="8"/>
    <cellStyle name="Normal" xfId="0" builtinId="0"/>
    <cellStyle name="Normal 2" xfId="1" xr:uid="{00000000-0005-0000-0000-000002000000}"/>
    <cellStyle name="Porcentaje" xfId="2" builtinId="5"/>
  </cellStyles>
  <dxfs count="0"/>
  <tableStyles count="0" defaultTableStyle="TableStyleMedium2"/>
  <colors>
    <mruColors>
      <color rgb="FFFFCCCC"/>
      <color rgb="FFFF9900"/>
      <color rgb="FFFFFFCC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ilonen.garcia/Downloads/DIF%20GDL%202018/MIR%202019/FORMATO%20DE%20TRABAJO%20MIR2019%20coordinaci&#243;n%20de%20servi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PP.1"/>
      <sheetName val="PP.2"/>
      <sheetName val="PP.3"/>
      <sheetName val="PP.4"/>
      <sheetName val="PP.5"/>
      <sheetName val="PP.6"/>
      <sheetName val="PP.7"/>
      <sheetName val="Hoja2"/>
      <sheetName val="Catalog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ieg.gob.mx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E46"/>
  <sheetViews>
    <sheetView tabSelected="1" view="pageBreakPreview" topLeftCell="J31" zoomScale="90" zoomScaleNormal="70" zoomScaleSheetLayoutView="90" zoomScalePageLayoutView="70" workbookViewId="0">
      <selection activeCell="E14" sqref="E14"/>
    </sheetView>
  </sheetViews>
  <sheetFormatPr baseColWidth="10" defaultColWidth="10.85546875" defaultRowHeight="15" x14ac:dyDescent="0.25"/>
  <cols>
    <col min="1" max="1" width="16.28515625" style="6" customWidth="1"/>
    <col min="2" max="2" width="23.7109375" style="8" customWidth="1"/>
    <col min="3" max="3" width="29.7109375" style="12" customWidth="1"/>
    <col min="4" max="4" width="28.42578125" style="6" customWidth="1"/>
    <col min="5" max="5" width="32.42578125" style="6" customWidth="1"/>
    <col min="6" max="6" width="20.42578125" style="8" customWidth="1"/>
    <col min="7" max="7" width="20.42578125" style="6" customWidth="1"/>
    <col min="8" max="8" width="20.42578125" style="12" customWidth="1"/>
    <col min="9" max="12" width="20" style="8" customWidth="1"/>
    <col min="13" max="13" width="18.140625" style="8" customWidth="1"/>
    <col min="14" max="14" width="7.140625" style="8" hidden="1" customWidth="1"/>
    <col min="15" max="15" width="20.42578125" style="9" customWidth="1"/>
    <col min="16" max="17" width="20.42578125" style="6" customWidth="1"/>
    <col min="18" max="18" width="6.42578125" style="6" customWidth="1"/>
    <col min="19" max="19" width="23.42578125" style="6" customWidth="1"/>
    <col min="20" max="16384" width="10.85546875" style="6"/>
  </cols>
  <sheetData>
    <row r="1" spans="1:265" ht="21.75" customHeight="1" x14ac:dyDescent="0.25">
      <c r="A1" s="139" t="s">
        <v>81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</row>
    <row r="2" spans="1:265" ht="13.5" customHeight="1" x14ac:dyDescent="0.25">
      <c r="A2" s="155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7"/>
      <c r="T2"/>
      <c r="U2"/>
      <c r="V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</row>
    <row r="3" spans="1:265" ht="15.75" x14ac:dyDescent="0.25">
      <c r="A3" s="147" t="s">
        <v>35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9"/>
      <c r="T3"/>
      <c r="U3"/>
      <c r="V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</row>
    <row r="4" spans="1:265" ht="15.75" customHeight="1" x14ac:dyDescent="0.25">
      <c r="A4" s="150" t="s">
        <v>36</v>
      </c>
      <c r="B4" s="151"/>
      <c r="C4" s="151"/>
      <c r="D4" s="151" t="s">
        <v>37</v>
      </c>
      <c r="E4" s="151"/>
      <c r="F4" s="151"/>
      <c r="G4" s="151"/>
      <c r="H4" s="151"/>
      <c r="I4" s="105" t="s">
        <v>38</v>
      </c>
      <c r="J4" s="114"/>
      <c r="K4" s="114"/>
      <c r="L4" s="114"/>
      <c r="M4" s="114"/>
      <c r="N4" s="151" t="s">
        <v>39</v>
      </c>
      <c r="O4" s="151"/>
      <c r="P4" s="151"/>
      <c r="Q4" s="151"/>
      <c r="R4" s="151"/>
      <c r="S4" s="152"/>
      <c r="T4"/>
      <c r="U4"/>
      <c r="V4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</row>
    <row r="5" spans="1:265" ht="15.75" x14ac:dyDescent="0.25">
      <c r="A5" s="153" t="s">
        <v>40</v>
      </c>
      <c r="B5" s="154"/>
      <c r="C5" s="154"/>
      <c r="D5" s="154" t="s">
        <v>54</v>
      </c>
      <c r="E5" s="154"/>
      <c r="F5" s="154"/>
      <c r="G5" s="154"/>
      <c r="H5" s="154"/>
      <c r="I5" s="108">
        <v>2019</v>
      </c>
      <c r="J5" s="108"/>
      <c r="K5" s="108"/>
      <c r="L5" s="108"/>
      <c r="M5" s="108"/>
      <c r="N5" s="107"/>
      <c r="O5" s="158" t="s">
        <v>51</v>
      </c>
      <c r="P5" s="159"/>
      <c r="Q5" s="159"/>
      <c r="R5" s="159"/>
      <c r="S5" s="160"/>
      <c r="T5" s="106"/>
      <c r="U5"/>
      <c r="V5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</row>
    <row r="6" spans="1:265" ht="15.75" x14ac:dyDescent="0.25">
      <c r="A6" s="147" t="s">
        <v>41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9"/>
      <c r="T6"/>
      <c r="U6"/>
      <c r="V6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</row>
    <row r="7" spans="1:265" ht="15.75" x14ac:dyDescent="0.25">
      <c r="A7" s="147" t="s">
        <v>42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9"/>
      <c r="T7"/>
      <c r="U7"/>
      <c r="V7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</row>
    <row r="8" spans="1:265" ht="18.75" customHeight="1" x14ac:dyDescent="0.3">
      <c r="A8" s="150" t="s">
        <v>43</v>
      </c>
      <c r="B8" s="151"/>
      <c r="C8" s="151"/>
      <c r="D8" s="163" t="s">
        <v>44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4"/>
      <c r="T8" s="104"/>
      <c r="U8" s="104"/>
      <c r="V8" s="104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</row>
    <row r="9" spans="1:265" ht="18.75" customHeight="1" x14ac:dyDescent="0.3">
      <c r="A9" s="150" t="s">
        <v>45</v>
      </c>
      <c r="B9" s="151"/>
      <c r="C9" s="151"/>
      <c r="D9" s="163" t="s">
        <v>46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4"/>
      <c r="T9" s="104"/>
      <c r="U9" s="104"/>
      <c r="V9" s="104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</row>
    <row r="10" spans="1:265" ht="18.75" customHeight="1" x14ac:dyDescent="0.3">
      <c r="A10" s="150" t="s">
        <v>47</v>
      </c>
      <c r="B10" s="151"/>
      <c r="C10" s="151"/>
      <c r="D10" s="163" t="s">
        <v>48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4"/>
      <c r="T10" s="104"/>
      <c r="U10" s="104"/>
      <c r="V10" s="10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</row>
    <row r="11" spans="1:265" ht="19.5" customHeight="1" thickBot="1" x14ac:dyDescent="0.35">
      <c r="A11" s="161" t="s">
        <v>49</v>
      </c>
      <c r="B11" s="162"/>
      <c r="C11" s="162"/>
      <c r="D11" s="165" t="s">
        <v>50</v>
      </c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6"/>
      <c r="T11" s="104"/>
      <c r="U11" s="104"/>
      <c r="V11" s="10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</row>
    <row r="12" spans="1:265" ht="22.5" customHeight="1" x14ac:dyDescent="0.25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</row>
    <row r="13" spans="1:265" ht="50.25" customHeight="1" x14ac:dyDescent="0.25">
      <c r="A13" s="145" t="s">
        <v>82</v>
      </c>
      <c r="B13" s="145"/>
      <c r="C13" s="145"/>
      <c r="D13" s="15" t="s">
        <v>83</v>
      </c>
      <c r="E13" s="3" t="s">
        <v>187</v>
      </c>
      <c r="F13" s="3" t="s">
        <v>188</v>
      </c>
      <c r="G13" s="3" t="s">
        <v>189</v>
      </c>
      <c r="H13" s="3" t="s">
        <v>134</v>
      </c>
      <c r="I13" s="3" t="s">
        <v>135</v>
      </c>
      <c r="J13" s="3" t="s">
        <v>203</v>
      </c>
      <c r="K13" s="3" t="s">
        <v>204</v>
      </c>
      <c r="L13" s="3" t="s">
        <v>205</v>
      </c>
      <c r="M13" s="3" t="s">
        <v>206</v>
      </c>
      <c r="N13" s="3" t="s">
        <v>155</v>
      </c>
      <c r="O13" s="10" t="s">
        <v>69</v>
      </c>
      <c r="P13" s="11" t="s">
        <v>99</v>
      </c>
      <c r="Q13" s="11" t="s">
        <v>136</v>
      </c>
      <c r="R13" s="144" t="s">
        <v>84</v>
      </c>
      <c r="S13" s="144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</row>
    <row r="14" spans="1:265" s="14" customFormat="1" ht="102" customHeight="1" x14ac:dyDescent="0.25">
      <c r="A14" s="16" t="s">
        <v>85</v>
      </c>
      <c r="B14" s="142" t="s">
        <v>31</v>
      </c>
      <c r="C14" s="142"/>
      <c r="D14" s="17" t="s">
        <v>74</v>
      </c>
      <c r="E14" s="17" t="s">
        <v>32</v>
      </c>
      <c r="F14" s="109" t="s">
        <v>137</v>
      </c>
      <c r="G14" s="16" t="s">
        <v>138</v>
      </c>
      <c r="H14" s="16" t="s">
        <v>139</v>
      </c>
      <c r="I14" s="124">
        <v>0</v>
      </c>
      <c r="J14" s="18">
        <v>0</v>
      </c>
      <c r="K14" s="18">
        <v>0</v>
      </c>
      <c r="L14" s="18">
        <v>0</v>
      </c>
      <c r="M14" s="18">
        <v>0.03</v>
      </c>
      <c r="N14" s="19"/>
      <c r="O14" s="124">
        <v>0.05</v>
      </c>
      <c r="P14" s="102" t="s">
        <v>75</v>
      </c>
      <c r="Q14" s="110" t="s">
        <v>76</v>
      </c>
      <c r="R14" s="143"/>
      <c r="S14" s="14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</row>
    <row r="15" spans="1:265" s="14" customFormat="1" ht="88.5" customHeight="1" x14ac:dyDescent="0.25">
      <c r="A15" s="16" t="s">
        <v>65</v>
      </c>
      <c r="B15" s="142" t="s">
        <v>77</v>
      </c>
      <c r="C15" s="142"/>
      <c r="D15" s="17" t="s">
        <v>73</v>
      </c>
      <c r="E15" s="17" t="s">
        <v>68</v>
      </c>
      <c r="F15" s="109" t="s">
        <v>137</v>
      </c>
      <c r="G15" s="17" t="s">
        <v>138</v>
      </c>
      <c r="H15" s="16" t="s">
        <v>139</v>
      </c>
      <c r="I15" s="99">
        <v>172157</v>
      </c>
      <c r="J15" s="99">
        <v>0</v>
      </c>
      <c r="K15" s="99">
        <v>0</v>
      </c>
      <c r="L15" s="99">
        <v>0</v>
      </c>
      <c r="M15" s="99">
        <v>139204</v>
      </c>
      <c r="N15" s="100">
        <f>+(O15/386129.304)*100</f>
        <v>45.477030150501093</v>
      </c>
      <c r="O15" s="101">
        <v>175600.14</v>
      </c>
      <c r="P15" s="102" t="s">
        <v>71</v>
      </c>
      <c r="Q15" s="102" t="s">
        <v>72</v>
      </c>
      <c r="R15" s="20" t="s">
        <v>86</v>
      </c>
      <c r="S15" s="10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</row>
    <row r="16" spans="1:265" ht="90" customHeight="1" x14ac:dyDescent="0.25">
      <c r="A16" s="125" t="s">
        <v>66</v>
      </c>
      <c r="B16" s="21" t="s">
        <v>87</v>
      </c>
      <c r="C16" s="22" t="s">
        <v>133</v>
      </c>
      <c r="D16" s="23" t="s">
        <v>156</v>
      </c>
      <c r="E16" s="24" t="s">
        <v>55</v>
      </c>
      <c r="F16" s="24" t="s">
        <v>154</v>
      </c>
      <c r="G16" s="25" t="s">
        <v>138</v>
      </c>
      <c r="H16" s="25" t="s">
        <v>140</v>
      </c>
      <c r="I16" s="90">
        <v>717</v>
      </c>
      <c r="J16" s="90">
        <v>71</v>
      </c>
      <c r="K16" s="90">
        <v>924</v>
      </c>
      <c r="L16" s="90">
        <v>0</v>
      </c>
      <c r="M16" s="90">
        <v>0</v>
      </c>
      <c r="N16" s="25">
        <f>580/580*100</f>
        <v>100</v>
      </c>
      <c r="O16" s="26">
        <v>1000</v>
      </c>
      <c r="P16" s="22" t="s">
        <v>101</v>
      </c>
      <c r="Q16" s="27" t="s">
        <v>104</v>
      </c>
      <c r="R16" s="130" t="s">
        <v>88</v>
      </c>
      <c r="S16" s="88" t="s">
        <v>102</v>
      </c>
      <c r="T16" s="7" t="s">
        <v>33</v>
      </c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</row>
    <row r="17" spans="1:265" ht="66.75" customHeight="1" x14ac:dyDescent="0.25">
      <c r="A17" s="126"/>
      <c r="B17" s="28" t="s">
        <v>89</v>
      </c>
      <c r="C17" s="29" t="s">
        <v>160</v>
      </c>
      <c r="D17" s="28" t="s">
        <v>169</v>
      </c>
      <c r="E17" s="32" t="s">
        <v>56</v>
      </c>
      <c r="F17" s="30" t="s">
        <v>154</v>
      </c>
      <c r="G17" s="31" t="s">
        <v>138</v>
      </c>
      <c r="H17" s="32" t="s">
        <v>140</v>
      </c>
      <c r="I17" s="33">
        <v>11220</v>
      </c>
      <c r="J17" s="33">
        <v>10732</v>
      </c>
      <c r="K17" s="33">
        <v>10732</v>
      </c>
      <c r="L17" s="33">
        <v>10732</v>
      </c>
      <c r="M17" s="33">
        <v>10732</v>
      </c>
      <c r="N17" s="32">
        <v>100</v>
      </c>
      <c r="O17" s="34">
        <v>11220</v>
      </c>
      <c r="P17" s="35" t="s">
        <v>101</v>
      </c>
      <c r="Q17" s="36" t="s">
        <v>159</v>
      </c>
      <c r="R17" s="130"/>
      <c r="S17" s="28" t="s">
        <v>70</v>
      </c>
      <c r="T17" s="4" t="s">
        <v>209</v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</row>
    <row r="18" spans="1:265" ht="90.75" customHeight="1" x14ac:dyDescent="0.25">
      <c r="A18" s="126"/>
      <c r="B18" s="37" t="s">
        <v>90</v>
      </c>
      <c r="C18" s="76" t="s">
        <v>11</v>
      </c>
      <c r="D18" s="74" t="s">
        <v>2</v>
      </c>
      <c r="E18" s="40" t="s">
        <v>3</v>
      </c>
      <c r="F18" s="38" t="s">
        <v>154</v>
      </c>
      <c r="G18" s="39" t="s">
        <v>138</v>
      </c>
      <c r="H18" s="40" t="s">
        <v>140</v>
      </c>
      <c r="I18" s="41">
        <v>95564</v>
      </c>
      <c r="J18" s="41">
        <v>26243</v>
      </c>
      <c r="K18" s="41">
        <v>15192.5</v>
      </c>
      <c r="L18" s="41">
        <v>16358</v>
      </c>
      <c r="M18" s="41">
        <v>16856</v>
      </c>
      <c r="N18" s="42">
        <v>100</v>
      </c>
      <c r="O18" s="41">
        <v>103430</v>
      </c>
      <c r="P18" s="76" t="s">
        <v>12</v>
      </c>
      <c r="Q18" s="77" t="s">
        <v>14</v>
      </c>
      <c r="R18" s="130"/>
      <c r="S18" s="74" t="s">
        <v>13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</row>
    <row r="19" spans="1:265" ht="58.5" customHeight="1" x14ac:dyDescent="0.25">
      <c r="A19" s="126"/>
      <c r="B19" s="43" t="s">
        <v>158</v>
      </c>
      <c r="C19" s="115" t="s">
        <v>220</v>
      </c>
      <c r="D19" s="116" t="s">
        <v>218</v>
      </c>
      <c r="E19" s="45" t="s">
        <v>219</v>
      </c>
      <c r="F19" s="45" t="s">
        <v>154</v>
      </c>
      <c r="G19" s="45" t="s">
        <v>119</v>
      </c>
      <c r="H19" s="45" t="s">
        <v>153</v>
      </c>
      <c r="I19" s="46">
        <v>1436</v>
      </c>
      <c r="J19" s="46">
        <v>392</v>
      </c>
      <c r="K19" s="46">
        <v>392</v>
      </c>
      <c r="L19" s="46">
        <v>394</v>
      </c>
      <c r="M19" s="46">
        <v>430</v>
      </c>
      <c r="N19" s="45">
        <v>100</v>
      </c>
      <c r="O19" s="47">
        <v>1500</v>
      </c>
      <c r="P19" s="45" t="s">
        <v>211</v>
      </c>
      <c r="Q19" s="117" t="s">
        <v>26</v>
      </c>
      <c r="R19" s="130"/>
      <c r="S19" s="89" t="s">
        <v>27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</row>
    <row r="20" spans="1:265" ht="66.75" customHeight="1" x14ac:dyDescent="0.25">
      <c r="A20" s="126"/>
      <c r="B20" s="48" t="s">
        <v>107</v>
      </c>
      <c r="C20" s="49" t="s">
        <v>176</v>
      </c>
      <c r="D20" s="50" t="s">
        <v>177</v>
      </c>
      <c r="E20" s="113" t="s">
        <v>178</v>
      </c>
      <c r="F20" s="51" t="s">
        <v>154</v>
      </c>
      <c r="G20" s="49" t="s">
        <v>138</v>
      </c>
      <c r="H20" s="52" t="s">
        <v>140</v>
      </c>
      <c r="I20" s="53">
        <v>1554</v>
      </c>
      <c r="J20" s="53">
        <v>371</v>
      </c>
      <c r="K20" s="53">
        <v>588</v>
      </c>
      <c r="L20" s="53">
        <v>569</v>
      </c>
      <c r="M20" s="53">
        <v>442</v>
      </c>
      <c r="N20" s="54">
        <v>0.9</v>
      </c>
      <c r="O20" s="55">
        <v>1638</v>
      </c>
      <c r="P20" s="48" t="s">
        <v>170</v>
      </c>
      <c r="Q20" s="56" t="s">
        <v>180</v>
      </c>
      <c r="R20" s="130"/>
      <c r="S20" s="50" t="s">
        <v>179</v>
      </c>
      <c r="T20" s="7" t="s">
        <v>229</v>
      </c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</row>
    <row r="21" spans="1:265" ht="75" customHeight="1" x14ac:dyDescent="0.25">
      <c r="A21" s="131"/>
      <c r="B21" s="57" t="s">
        <v>108</v>
      </c>
      <c r="C21" s="57" t="s">
        <v>52</v>
      </c>
      <c r="D21" s="58" t="s">
        <v>125</v>
      </c>
      <c r="E21" s="57" t="s">
        <v>124</v>
      </c>
      <c r="F21" s="59" t="s">
        <v>154</v>
      </c>
      <c r="G21" s="60" t="s">
        <v>138</v>
      </c>
      <c r="H21" s="61" t="s">
        <v>157</v>
      </c>
      <c r="I21" s="61">
        <v>1530</v>
      </c>
      <c r="J21" s="61">
        <v>974</v>
      </c>
      <c r="K21" s="61">
        <v>974</v>
      </c>
      <c r="L21" s="61">
        <v>225</v>
      </c>
      <c r="M21" s="61">
        <v>0</v>
      </c>
      <c r="N21" s="62"/>
      <c r="O21" s="91">
        <v>2200</v>
      </c>
      <c r="P21" s="58" t="s">
        <v>126</v>
      </c>
      <c r="Q21" s="58" t="s">
        <v>123</v>
      </c>
      <c r="R21" s="130"/>
      <c r="S21" s="58" t="s">
        <v>67</v>
      </c>
      <c r="T21" s="5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</row>
    <row r="22" spans="1:265" ht="30.75" customHeight="1" x14ac:dyDescent="0.25">
      <c r="A22" s="125" t="s">
        <v>91</v>
      </c>
      <c r="B22" s="129" t="s">
        <v>161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</row>
    <row r="23" spans="1:265" ht="41.25" customHeight="1" x14ac:dyDescent="0.25">
      <c r="A23" s="126"/>
      <c r="B23" s="63" t="s">
        <v>92</v>
      </c>
      <c r="C23" s="63" t="s">
        <v>78</v>
      </c>
      <c r="D23" s="64" t="s">
        <v>207</v>
      </c>
      <c r="E23" s="24" t="s">
        <v>18</v>
      </c>
      <c r="F23" s="65" t="s">
        <v>154</v>
      </c>
      <c r="G23" s="25" t="s">
        <v>138</v>
      </c>
      <c r="H23" s="25" t="s">
        <v>140</v>
      </c>
      <c r="I23" s="90">
        <v>18000</v>
      </c>
      <c r="J23" s="90">
        <v>3881</v>
      </c>
      <c r="K23" s="90">
        <v>4347</v>
      </c>
      <c r="L23" s="90">
        <v>733</v>
      </c>
      <c r="M23" s="90">
        <v>3877</v>
      </c>
      <c r="N23" s="90">
        <f>30000/30000*100</f>
        <v>100</v>
      </c>
      <c r="O23" s="90">
        <v>20000</v>
      </c>
      <c r="P23" s="22" t="s">
        <v>103</v>
      </c>
      <c r="Q23" s="22" t="s">
        <v>104</v>
      </c>
      <c r="R23" s="127" t="s">
        <v>100</v>
      </c>
      <c r="S23" s="63" t="s">
        <v>141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</row>
    <row r="24" spans="1:265" ht="45" x14ac:dyDescent="0.25">
      <c r="A24" s="126"/>
      <c r="B24" s="63" t="s">
        <v>122</v>
      </c>
      <c r="C24" s="63" t="s">
        <v>9</v>
      </c>
      <c r="D24" s="63" t="s">
        <v>10</v>
      </c>
      <c r="E24" s="67" t="s">
        <v>16</v>
      </c>
      <c r="F24" s="67" t="s">
        <v>154</v>
      </c>
      <c r="G24" s="66" t="s">
        <v>138</v>
      </c>
      <c r="H24" s="68" t="s">
        <v>153</v>
      </c>
      <c r="I24" s="92">
        <v>7315</v>
      </c>
      <c r="J24" s="92">
        <v>1726</v>
      </c>
      <c r="K24" s="92">
        <v>120</v>
      </c>
      <c r="L24" s="92">
        <v>6401</v>
      </c>
      <c r="M24" s="92">
        <v>838</v>
      </c>
      <c r="N24" s="92">
        <v>100</v>
      </c>
      <c r="O24" s="93">
        <v>8000</v>
      </c>
      <c r="P24" s="22" t="s">
        <v>53</v>
      </c>
      <c r="Q24" s="22" t="s">
        <v>104</v>
      </c>
      <c r="R24" s="128"/>
      <c r="S24" s="63" t="s">
        <v>142</v>
      </c>
      <c r="T24" s="120" t="s">
        <v>221</v>
      </c>
    </row>
    <row r="25" spans="1:265" ht="49.5" customHeight="1" x14ac:dyDescent="0.25">
      <c r="A25" s="131"/>
      <c r="B25" s="27" t="s">
        <v>93</v>
      </c>
      <c r="C25" s="27" t="s">
        <v>34</v>
      </c>
      <c r="D25" s="27" t="s">
        <v>131</v>
      </c>
      <c r="E25" s="27" t="s">
        <v>17</v>
      </c>
      <c r="F25" s="67" t="s">
        <v>154</v>
      </c>
      <c r="G25" s="66" t="s">
        <v>138</v>
      </c>
      <c r="H25" s="68" t="s">
        <v>153</v>
      </c>
      <c r="I25" s="92">
        <v>1145</v>
      </c>
      <c r="J25" s="92">
        <v>447</v>
      </c>
      <c r="K25" s="92">
        <v>0</v>
      </c>
      <c r="L25" s="92">
        <v>744</v>
      </c>
      <c r="M25" s="92">
        <v>0</v>
      </c>
      <c r="N25" s="92">
        <v>1</v>
      </c>
      <c r="O25" s="93">
        <v>1145</v>
      </c>
      <c r="P25" s="27" t="s">
        <v>152</v>
      </c>
      <c r="Q25" s="27" t="s">
        <v>181</v>
      </c>
      <c r="R25" s="132"/>
      <c r="S25" s="27" t="s">
        <v>132</v>
      </c>
    </row>
    <row r="26" spans="1:265" ht="27" customHeight="1" x14ac:dyDescent="0.25">
      <c r="A26" s="69"/>
      <c r="B26" s="129" t="s">
        <v>168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</row>
    <row r="27" spans="1:265" ht="49.5" customHeight="1" x14ac:dyDescent="0.25">
      <c r="A27" s="125" t="s">
        <v>91</v>
      </c>
      <c r="B27" s="36" t="s">
        <v>94</v>
      </c>
      <c r="C27" s="36" t="s">
        <v>79</v>
      </c>
      <c r="D27" s="29" t="s">
        <v>164</v>
      </c>
      <c r="E27" s="32" t="s">
        <v>19</v>
      </c>
      <c r="F27" s="70" t="s">
        <v>154</v>
      </c>
      <c r="G27" s="31" t="s">
        <v>138</v>
      </c>
      <c r="H27" s="32" t="s">
        <v>153</v>
      </c>
      <c r="I27" s="33">
        <f>+O27</f>
        <v>29964</v>
      </c>
      <c r="J27" s="33">
        <v>7491</v>
      </c>
      <c r="K27" s="33">
        <v>7491</v>
      </c>
      <c r="L27" s="33">
        <v>7491</v>
      </c>
      <c r="M27" s="33">
        <v>7491</v>
      </c>
      <c r="N27" s="33">
        <v>100</v>
      </c>
      <c r="O27" s="34">
        <f>2497*12</f>
        <v>29964</v>
      </c>
      <c r="P27" s="35" t="s">
        <v>103</v>
      </c>
      <c r="Q27" s="36" t="s">
        <v>106</v>
      </c>
      <c r="R27" s="130" t="s">
        <v>100</v>
      </c>
      <c r="S27" s="71" t="s">
        <v>143</v>
      </c>
    </row>
    <row r="28" spans="1:265" ht="145.5" customHeight="1" x14ac:dyDescent="0.25">
      <c r="A28" s="126"/>
      <c r="B28" s="36" t="s">
        <v>95</v>
      </c>
      <c r="C28" s="36" t="s">
        <v>80</v>
      </c>
      <c r="D28" s="29" t="s">
        <v>24</v>
      </c>
      <c r="E28" s="32" t="s">
        <v>20</v>
      </c>
      <c r="F28" s="70" t="s">
        <v>154</v>
      </c>
      <c r="G28" s="31" t="s">
        <v>138</v>
      </c>
      <c r="H28" s="32" t="s">
        <v>139</v>
      </c>
      <c r="I28" s="33">
        <v>1358620</v>
      </c>
      <c r="J28" s="33">
        <v>406480</v>
      </c>
      <c r="K28" s="33">
        <v>356500</v>
      </c>
      <c r="L28" s="33">
        <v>274540</v>
      </c>
      <c r="M28" s="33">
        <v>388480</v>
      </c>
      <c r="N28" s="33">
        <v>100</v>
      </c>
      <c r="O28" s="33">
        <v>1358620</v>
      </c>
      <c r="P28" s="35" t="s">
        <v>103</v>
      </c>
      <c r="Q28" s="36" t="s">
        <v>106</v>
      </c>
      <c r="R28" s="130"/>
      <c r="S28" s="28" t="s">
        <v>105</v>
      </c>
    </row>
    <row r="29" spans="1:265" ht="45" x14ac:dyDescent="0.25">
      <c r="A29" s="126"/>
      <c r="B29" s="36" t="s">
        <v>163</v>
      </c>
      <c r="C29" s="36" t="s">
        <v>109</v>
      </c>
      <c r="D29" s="29" t="s">
        <v>165</v>
      </c>
      <c r="E29" s="32" t="s">
        <v>21</v>
      </c>
      <c r="F29" s="70" t="s">
        <v>154</v>
      </c>
      <c r="G29" s="31" t="s">
        <v>138</v>
      </c>
      <c r="H29" s="32" t="s">
        <v>153</v>
      </c>
      <c r="I29" s="33">
        <v>5500</v>
      </c>
      <c r="J29" s="33">
        <v>1500</v>
      </c>
      <c r="K29" s="33">
        <v>1500</v>
      </c>
      <c r="L29" s="33">
        <v>1500</v>
      </c>
      <c r="M29" s="33">
        <v>1500</v>
      </c>
      <c r="N29" s="33">
        <v>100</v>
      </c>
      <c r="O29" s="34">
        <f>500*12</f>
        <v>6000</v>
      </c>
      <c r="P29" s="35" t="s">
        <v>103</v>
      </c>
      <c r="Q29" s="36" t="s">
        <v>106</v>
      </c>
      <c r="R29" s="130"/>
      <c r="S29" s="28" t="s">
        <v>105</v>
      </c>
    </row>
    <row r="30" spans="1:265" ht="45" x14ac:dyDescent="0.25">
      <c r="A30" s="126"/>
      <c r="B30" s="36" t="s">
        <v>167</v>
      </c>
      <c r="C30" s="36" t="s">
        <v>110</v>
      </c>
      <c r="D30" s="29" t="s">
        <v>166</v>
      </c>
      <c r="E30" s="32" t="s">
        <v>22</v>
      </c>
      <c r="F30" s="70" t="s">
        <v>154</v>
      </c>
      <c r="G30" s="31" t="s">
        <v>138</v>
      </c>
      <c r="H30" s="32" t="s">
        <v>153</v>
      </c>
      <c r="I30" s="33">
        <v>148000</v>
      </c>
      <c r="J30" s="33">
        <v>36575</v>
      </c>
      <c r="K30" s="33">
        <v>36608</v>
      </c>
      <c r="L30" s="33">
        <v>36855</v>
      </c>
      <c r="M30" s="33">
        <v>32380</v>
      </c>
      <c r="N30" s="33">
        <v>100</v>
      </c>
      <c r="O30" s="34">
        <v>148830</v>
      </c>
      <c r="P30" s="35" t="s">
        <v>103</v>
      </c>
      <c r="Q30" s="36" t="s">
        <v>130</v>
      </c>
      <c r="R30" s="130"/>
      <c r="S30" s="36" t="s">
        <v>128</v>
      </c>
    </row>
    <row r="31" spans="1:265" ht="78.75" customHeight="1" x14ac:dyDescent="0.25">
      <c r="A31" s="126"/>
      <c r="B31" s="36" t="s">
        <v>112</v>
      </c>
      <c r="C31" s="72" t="s">
        <v>111</v>
      </c>
      <c r="D31" s="72" t="s">
        <v>64</v>
      </c>
      <c r="E31" s="70" t="s">
        <v>23</v>
      </c>
      <c r="F31" s="70" t="s">
        <v>154</v>
      </c>
      <c r="G31" s="31" t="s">
        <v>138</v>
      </c>
      <c r="H31" s="32" t="s">
        <v>157</v>
      </c>
      <c r="I31" s="33">
        <v>400</v>
      </c>
      <c r="J31" s="33">
        <v>111</v>
      </c>
      <c r="K31" s="33">
        <v>105</v>
      </c>
      <c r="L31" s="33">
        <v>98</v>
      </c>
      <c r="M31" s="33">
        <v>0</v>
      </c>
      <c r="N31" s="33">
        <v>100</v>
      </c>
      <c r="O31" s="34">
        <v>450</v>
      </c>
      <c r="P31" s="35" t="s">
        <v>103</v>
      </c>
      <c r="Q31" s="36" t="s">
        <v>208</v>
      </c>
      <c r="R31" s="130"/>
      <c r="S31" s="36" t="s">
        <v>129</v>
      </c>
      <c r="T31" s="4" t="s">
        <v>228</v>
      </c>
    </row>
    <row r="32" spans="1:265" ht="24.75" customHeight="1" x14ac:dyDescent="0.25">
      <c r="A32" s="125" t="s">
        <v>91</v>
      </c>
      <c r="B32" s="129" t="s">
        <v>162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</row>
    <row r="33" spans="1:265" ht="90" customHeight="1" x14ac:dyDescent="0.25">
      <c r="A33" s="126"/>
      <c r="B33" s="73" t="s">
        <v>96</v>
      </c>
      <c r="C33" s="73" t="s">
        <v>223</v>
      </c>
      <c r="D33" s="122" t="s">
        <v>224</v>
      </c>
      <c r="E33" s="123" t="s">
        <v>226</v>
      </c>
      <c r="F33" s="75" t="s">
        <v>154</v>
      </c>
      <c r="G33" s="37" t="s">
        <v>138</v>
      </c>
      <c r="H33" s="75" t="s">
        <v>153</v>
      </c>
      <c r="I33" s="41">
        <v>100000</v>
      </c>
      <c r="J33" s="41">
        <v>39489</v>
      </c>
      <c r="K33" s="41">
        <v>39489</v>
      </c>
      <c r="L33" s="41">
        <v>39490</v>
      </c>
      <c r="M33" s="41">
        <v>33173</v>
      </c>
      <c r="N33" s="41">
        <v>100</v>
      </c>
      <c r="O33" s="94">
        <f>49123+25000+42614+52500</f>
        <v>169237</v>
      </c>
      <c r="P33" s="76" t="s">
        <v>12</v>
      </c>
      <c r="Q33" s="77" t="s">
        <v>222</v>
      </c>
      <c r="R33" s="127" t="s">
        <v>100</v>
      </c>
      <c r="S33" s="73" t="s">
        <v>15</v>
      </c>
    </row>
    <row r="34" spans="1:265" ht="60" x14ac:dyDescent="0.25">
      <c r="A34" s="126"/>
      <c r="B34" s="78" t="s">
        <v>97</v>
      </c>
      <c r="C34" s="79" t="s">
        <v>4</v>
      </c>
      <c r="D34" s="79" t="s">
        <v>5</v>
      </c>
      <c r="E34" s="80" t="s">
        <v>28</v>
      </c>
      <c r="F34" s="80" t="s">
        <v>154</v>
      </c>
      <c r="G34" s="39" t="s">
        <v>138</v>
      </c>
      <c r="H34" s="80" t="s">
        <v>29</v>
      </c>
      <c r="I34" s="81">
        <v>450</v>
      </c>
      <c r="J34" s="81">
        <v>116</v>
      </c>
      <c r="K34" s="81">
        <v>142</v>
      </c>
      <c r="L34" s="81">
        <v>117</v>
      </c>
      <c r="M34" s="81">
        <v>201</v>
      </c>
      <c r="N34" s="81">
        <v>100</v>
      </c>
      <c r="O34" s="95">
        <v>516</v>
      </c>
      <c r="P34" s="76" t="s">
        <v>12</v>
      </c>
      <c r="Q34" s="82" t="s">
        <v>30</v>
      </c>
      <c r="R34" s="128"/>
      <c r="S34" s="73" t="s">
        <v>6</v>
      </c>
    </row>
    <row r="35" spans="1:265" ht="61.5" customHeight="1" x14ac:dyDescent="0.25">
      <c r="A35" s="126"/>
      <c r="B35" s="78" t="s">
        <v>98</v>
      </c>
      <c r="C35" s="79" t="s">
        <v>210</v>
      </c>
      <c r="D35" s="79" t="s">
        <v>0</v>
      </c>
      <c r="E35" s="80" t="s">
        <v>7</v>
      </c>
      <c r="F35" s="80" t="s">
        <v>154</v>
      </c>
      <c r="G35" s="39" t="s">
        <v>138</v>
      </c>
      <c r="H35" s="80" t="s">
        <v>153</v>
      </c>
      <c r="I35" s="81">
        <v>10029</v>
      </c>
      <c r="J35" s="81">
        <v>3526</v>
      </c>
      <c r="K35" s="81">
        <v>2817</v>
      </c>
      <c r="L35" s="81">
        <v>1298</v>
      </c>
      <c r="M35" s="81">
        <v>3854</v>
      </c>
      <c r="N35" s="81"/>
      <c r="O35" s="95">
        <v>10735</v>
      </c>
      <c r="P35" s="82" t="s">
        <v>1</v>
      </c>
      <c r="Q35" s="82" t="s">
        <v>8</v>
      </c>
      <c r="R35" s="128"/>
      <c r="S35" s="73" t="s">
        <v>25</v>
      </c>
    </row>
    <row r="36" spans="1:265" ht="32.25" customHeight="1" x14ac:dyDescent="0.25">
      <c r="A36" s="125" t="s">
        <v>91</v>
      </c>
      <c r="B36" s="129" t="s">
        <v>113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</row>
    <row r="37" spans="1:265" ht="66.75" customHeight="1" x14ac:dyDescent="0.25">
      <c r="A37" s="126"/>
      <c r="B37" s="43" t="s">
        <v>116</v>
      </c>
      <c r="C37" s="121" t="s">
        <v>225</v>
      </c>
      <c r="D37" s="119" t="s">
        <v>227</v>
      </c>
      <c r="E37" s="45" t="s">
        <v>144</v>
      </c>
      <c r="F37" s="45" t="s">
        <v>154</v>
      </c>
      <c r="G37" s="45" t="s">
        <v>138</v>
      </c>
      <c r="H37" s="45" t="s">
        <v>157</v>
      </c>
      <c r="I37" s="45">
        <v>0</v>
      </c>
      <c r="J37" s="45">
        <v>14</v>
      </c>
      <c r="K37" s="45">
        <v>31</v>
      </c>
      <c r="L37" s="45">
        <v>0</v>
      </c>
      <c r="M37" s="45">
        <v>0</v>
      </c>
      <c r="N37" s="45"/>
      <c r="O37" s="45">
        <v>60</v>
      </c>
      <c r="P37" s="45" t="s">
        <v>120</v>
      </c>
      <c r="Q37" s="111" t="s">
        <v>212</v>
      </c>
      <c r="R37" s="127" t="s">
        <v>100</v>
      </c>
      <c r="S37" s="44" t="s">
        <v>121</v>
      </c>
      <c r="T37" s="7" t="s">
        <v>217</v>
      </c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  <c r="IX37" s="7"/>
      <c r="IY37" s="7"/>
      <c r="IZ37" s="7"/>
      <c r="JA37" s="7"/>
      <c r="JB37" s="7"/>
      <c r="JC37" s="7"/>
      <c r="JD37" s="7"/>
      <c r="JE37" s="7"/>
    </row>
    <row r="38" spans="1:265" ht="56.25" customHeight="1" x14ac:dyDescent="0.25">
      <c r="A38" s="126"/>
      <c r="B38" s="43" t="s">
        <v>117</v>
      </c>
      <c r="C38" s="118" t="s">
        <v>145</v>
      </c>
      <c r="D38" s="119" t="s">
        <v>146</v>
      </c>
      <c r="E38" s="45" t="s">
        <v>147</v>
      </c>
      <c r="F38" s="45" t="s">
        <v>154</v>
      </c>
      <c r="G38" s="45" t="s">
        <v>119</v>
      </c>
      <c r="H38" s="45" t="s">
        <v>153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/>
      <c r="O38" s="45">
        <v>40</v>
      </c>
      <c r="P38" s="45" t="s">
        <v>148</v>
      </c>
      <c r="Q38" s="45" t="s">
        <v>149</v>
      </c>
      <c r="R38" s="128"/>
      <c r="S38" s="119" t="s">
        <v>150</v>
      </c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  <c r="IW38" s="7"/>
      <c r="IX38" s="7"/>
      <c r="IY38" s="7"/>
      <c r="IZ38" s="7"/>
      <c r="JA38" s="7"/>
      <c r="JB38" s="7"/>
      <c r="JC38" s="7"/>
      <c r="JD38" s="7"/>
      <c r="JE38" s="7"/>
    </row>
    <row r="39" spans="1:265" ht="60" customHeight="1" x14ac:dyDescent="0.25">
      <c r="A39" s="126"/>
      <c r="B39" s="43" t="s">
        <v>118</v>
      </c>
      <c r="C39" s="118" t="s">
        <v>151</v>
      </c>
      <c r="D39" s="119" t="s">
        <v>171</v>
      </c>
      <c r="E39" s="45" t="s">
        <v>172</v>
      </c>
      <c r="F39" s="45" t="s">
        <v>154</v>
      </c>
      <c r="G39" s="45" t="s">
        <v>138</v>
      </c>
      <c r="H39" s="45" t="s">
        <v>153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/>
      <c r="O39" s="45">
        <v>10</v>
      </c>
      <c r="P39" s="45" t="s">
        <v>173</v>
      </c>
      <c r="Q39" s="45" t="s">
        <v>174</v>
      </c>
      <c r="R39" s="128"/>
      <c r="S39" s="119" t="s">
        <v>175</v>
      </c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  <c r="IW39" s="7"/>
      <c r="IX39" s="7"/>
      <c r="IY39" s="7"/>
      <c r="IZ39" s="7"/>
      <c r="JA39" s="7"/>
      <c r="JB39" s="7"/>
      <c r="JC39" s="7"/>
      <c r="JD39" s="7"/>
      <c r="JE39" s="7"/>
    </row>
    <row r="40" spans="1:265" ht="32.25" customHeight="1" x14ac:dyDescent="0.25">
      <c r="A40" s="129" t="s">
        <v>91</v>
      </c>
      <c r="B40" s="129" t="s">
        <v>115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</row>
    <row r="41" spans="1:265" ht="51" customHeight="1" x14ac:dyDescent="0.25">
      <c r="A41" s="129"/>
      <c r="B41" s="56" t="s">
        <v>182</v>
      </c>
      <c r="C41" s="56" t="s">
        <v>190</v>
      </c>
      <c r="D41" s="50" t="s">
        <v>191</v>
      </c>
      <c r="E41" s="50" t="s">
        <v>213</v>
      </c>
      <c r="F41" s="83" t="s">
        <v>154</v>
      </c>
      <c r="G41" s="49" t="s">
        <v>138</v>
      </c>
      <c r="H41" s="52" t="s">
        <v>153</v>
      </c>
      <c r="I41" s="84">
        <v>1290</v>
      </c>
      <c r="J41" s="84">
        <v>367</v>
      </c>
      <c r="K41" s="84">
        <v>295</v>
      </c>
      <c r="L41" s="84">
        <v>432</v>
      </c>
      <c r="M41" s="84">
        <v>300</v>
      </c>
      <c r="N41" s="53">
        <v>100</v>
      </c>
      <c r="O41" s="55">
        <v>1341</v>
      </c>
      <c r="P41" s="56" t="s">
        <v>216</v>
      </c>
      <c r="Q41" s="56" t="s">
        <v>192</v>
      </c>
      <c r="R41" s="133" t="s">
        <v>100</v>
      </c>
      <c r="S41" s="98" t="s">
        <v>193</v>
      </c>
    </row>
    <row r="42" spans="1:265" ht="78" customHeight="1" x14ac:dyDescent="0.25">
      <c r="A42" s="129"/>
      <c r="B42" s="56" t="s">
        <v>183</v>
      </c>
      <c r="C42" s="56" t="s">
        <v>194</v>
      </c>
      <c r="D42" s="112" t="s">
        <v>195</v>
      </c>
      <c r="E42" s="112" t="s">
        <v>196</v>
      </c>
      <c r="F42" s="83" t="s">
        <v>154</v>
      </c>
      <c r="G42" s="49" t="s">
        <v>138</v>
      </c>
      <c r="H42" s="52" t="s">
        <v>153</v>
      </c>
      <c r="I42" s="84">
        <v>117</v>
      </c>
      <c r="J42" s="84">
        <v>161</v>
      </c>
      <c r="K42" s="84">
        <v>72</v>
      </c>
      <c r="L42" s="84">
        <v>167</v>
      </c>
      <c r="M42" s="84">
        <v>99</v>
      </c>
      <c r="N42" s="53">
        <f>+O42/O41*100</f>
        <v>33.557046979865774</v>
      </c>
      <c r="O42" s="55">
        <v>450</v>
      </c>
      <c r="P42" s="56" t="s">
        <v>215</v>
      </c>
      <c r="Q42" s="56" t="s">
        <v>192</v>
      </c>
      <c r="R42" s="133"/>
      <c r="S42" s="56" t="s">
        <v>197</v>
      </c>
    </row>
    <row r="43" spans="1:265" ht="44.25" customHeight="1" x14ac:dyDescent="0.25">
      <c r="A43" s="129"/>
      <c r="B43" s="56" t="s">
        <v>184</v>
      </c>
      <c r="C43" s="56" t="s">
        <v>198</v>
      </c>
      <c r="D43" s="112" t="s">
        <v>199</v>
      </c>
      <c r="E43" s="112" t="s">
        <v>200</v>
      </c>
      <c r="F43" s="83" t="s">
        <v>154</v>
      </c>
      <c r="G43" s="49" t="s">
        <v>138</v>
      </c>
      <c r="H43" s="52" t="s">
        <v>153</v>
      </c>
      <c r="I43" s="84">
        <v>700</v>
      </c>
      <c r="J43" s="84">
        <v>333</v>
      </c>
      <c r="K43" s="84">
        <v>169</v>
      </c>
      <c r="L43" s="84">
        <v>374</v>
      </c>
      <c r="M43" s="84">
        <v>185</v>
      </c>
      <c r="N43" s="53">
        <f>+O43/O41*100</f>
        <v>75.988068605518265</v>
      </c>
      <c r="O43" s="55">
        <v>1019</v>
      </c>
      <c r="P43" s="56" t="s">
        <v>214</v>
      </c>
      <c r="Q43" s="56" t="s">
        <v>192</v>
      </c>
      <c r="R43" s="133"/>
      <c r="S43" s="56" t="s">
        <v>201</v>
      </c>
    </row>
    <row r="44" spans="1:265" ht="32.25" customHeight="1" x14ac:dyDescent="0.25">
      <c r="A44" s="134" t="s">
        <v>91</v>
      </c>
      <c r="B44" s="129" t="s">
        <v>114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</row>
    <row r="45" spans="1:265" ht="58.5" customHeight="1" x14ac:dyDescent="0.25">
      <c r="A45" s="135"/>
      <c r="B45" s="58" t="s">
        <v>185</v>
      </c>
      <c r="C45" s="58" t="s">
        <v>58</v>
      </c>
      <c r="D45" s="85" t="s">
        <v>127</v>
      </c>
      <c r="E45" s="85" t="s">
        <v>62</v>
      </c>
      <c r="F45" s="86" t="s">
        <v>154</v>
      </c>
      <c r="G45" s="61" t="s">
        <v>138</v>
      </c>
      <c r="H45" s="61" t="s">
        <v>153</v>
      </c>
      <c r="I45" s="97">
        <v>70000</v>
      </c>
      <c r="J45" s="97">
        <v>14611</v>
      </c>
      <c r="K45" s="97">
        <v>10650</v>
      </c>
      <c r="L45" s="97">
        <v>10552</v>
      </c>
      <c r="M45" s="97">
        <v>0</v>
      </c>
      <c r="N45" s="96"/>
      <c r="O45" s="97">
        <v>80000</v>
      </c>
      <c r="P45" s="58" t="s">
        <v>60</v>
      </c>
      <c r="Q45" s="58" t="s">
        <v>123</v>
      </c>
      <c r="R45" s="137" t="s">
        <v>100</v>
      </c>
      <c r="S45" s="87" t="s">
        <v>202</v>
      </c>
    </row>
    <row r="46" spans="1:265" ht="48.75" customHeight="1" x14ac:dyDescent="0.25">
      <c r="A46" s="136"/>
      <c r="B46" s="58" t="s">
        <v>186</v>
      </c>
      <c r="C46" s="58" t="s">
        <v>57</v>
      </c>
      <c r="D46" s="85" t="s">
        <v>59</v>
      </c>
      <c r="E46" s="85" t="s">
        <v>63</v>
      </c>
      <c r="F46" s="86" t="s">
        <v>154</v>
      </c>
      <c r="G46" s="61" t="s">
        <v>138</v>
      </c>
      <c r="H46" s="61" t="s">
        <v>153</v>
      </c>
      <c r="I46" s="97">
        <v>38000</v>
      </c>
      <c r="J46" s="97">
        <v>5708</v>
      </c>
      <c r="K46" s="97">
        <v>4743</v>
      </c>
      <c r="L46" s="97">
        <v>4504</v>
      </c>
      <c r="M46" s="97">
        <v>0</v>
      </c>
      <c r="N46" s="97"/>
      <c r="O46" s="97">
        <v>40000</v>
      </c>
      <c r="P46" s="58" t="s">
        <v>61</v>
      </c>
      <c r="Q46" s="58" t="s">
        <v>123</v>
      </c>
      <c r="R46" s="138"/>
      <c r="S46" s="58" t="s">
        <v>202</v>
      </c>
    </row>
  </sheetData>
  <mergeCells count="45">
    <mergeCell ref="A2:S2"/>
    <mergeCell ref="O5:S5"/>
    <mergeCell ref="A10:C10"/>
    <mergeCell ref="A11:C11"/>
    <mergeCell ref="D8:S8"/>
    <mergeCell ref="D9:S9"/>
    <mergeCell ref="D10:S10"/>
    <mergeCell ref="D11:S11"/>
    <mergeCell ref="A7:S7"/>
    <mergeCell ref="A8:C8"/>
    <mergeCell ref="A9:C9"/>
    <mergeCell ref="A1:S1"/>
    <mergeCell ref="B14:C14"/>
    <mergeCell ref="R14:S14"/>
    <mergeCell ref="B15:C15"/>
    <mergeCell ref="R16:R21"/>
    <mergeCell ref="A16:A21"/>
    <mergeCell ref="R13:S13"/>
    <mergeCell ref="A13:C13"/>
    <mergeCell ref="A12:S12"/>
    <mergeCell ref="A3:S3"/>
    <mergeCell ref="A4:C4"/>
    <mergeCell ref="D4:H4"/>
    <mergeCell ref="N4:S4"/>
    <mergeCell ref="A5:C5"/>
    <mergeCell ref="D5:H5"/>
    <mergeCell ref="A6:S6"/>
    <mergeCell ref="B44:S44"/>
    <mergeCell ref="R41:R43"/>
    <mergeCell ref="A32:A35"/>
    <mergeCell ref="A36:A39"/>
    <mergeCell ref="A40:A43"/>
    <mergeCell ref="A44:A46"/>
    <mergeCell ref="R45:R46"/>
    <mergeCell ref="A27:A31"/>
    <mergeCell ref="R33:R35"/>
    <mergeCell ref="B40:S40"/>
    <mergeCell ref="B26:S26"/>
    <mergeCell ref="B22:S22"/>
    <mergeCell ref="B32:S32"/>
    <mergeCell ref="R37:R39"/>
    <mergeCell ref="R27:R31"/>
    <mergeCell ref="B36:S36"/>
    <mergeCell ref="A22:A25"/>
    <mergeCell ref="R23:R25"/>
  </mergeCells>
  <phoneticPr fontId="22" type="noConversion"/>
  <hyperlinks>
    <hyperlink ref="Q14" r:id="rId1" xr:uid="{00000000-0004-0000-0000-000000000000}"/>
  </hyperlinks>
  <pageMargins left="0.27559055118110237" right="0.19685039370078741" top="0.47244094488188981" bottom="0.47244094488188981" header="0.31496062992125984" footer="0.31496062992125984"/>
  <pageSetup orientation="portrait" r:id="rId2"/>
  <colBreaks count="1" manualBreakCount="1">
    <brk id="19" max="1048575" man="1"/>
  </colBreaks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'C:\Users\xilonen.garcia\Downloads\DIF GDL 2018\MIR 2019\[FORMATO DE TRABAJO MIR2019 coordinación de servicios.xlsx]Catalogos'!#REF!</xm:f>
          </x14:formula1>
          <xm:sqref>G41:G43 G23:G25 G33:G35 G27:G31 G20:G21 G15:G18</xm:sqref>
        </x14:dataValidation>
        <x14:dataValidation type="list" allowBlank="1" showInputMessage="1" showErrorMessage="1" xr:uid="{00000000-0002-0000-0000-000001000000}">
          <x14:formula1>
            <xm:f>'C:\Users\xilonen.garcia\Downloads\DIF GDL 2018\MIR 2019\[FORMATO DE TRABAJO MIR2019 coordinación de servicios.xlsx]Catalogos'!#REF!</xm:f>
          </x14:formula1>
          <xm:sqref>A5:C5 N5 D8:D9</xm:sqref>
        </x14:dataValidation>
      </x14:dataValidations>
    </ex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Per.yfamilias sit. Critica</vt:lpstr>
      <vt:lpstr>'Per.yfamilias sit. Critica'!Área_de_impresión</vt:lpstr>
      <vt:lpstr>'Per.yfamilias sit. Critica'!Títulos_a_imprimir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Martin Marcilla</dc:creator>
  <cp:lastModifiedBy>xilon</cp:lastModifiedBy>
  <cp:lastPrinted>2019-03-27T19:06:39Z</cp:lastPrinted>
  <dcterms:created xsi:type="dcterms:W3CDTF">2018-12-31T15:56:20Z</dcterms:created>
  <dcterms:modified xsi:type="dcterms:W3CDTF">2020-06-09T03:46:04Z</dcterms:modified>
</cp:coreProperties>
</file>