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172.16.32.172\Art8\Fraccion5\5-f\2022\"/>
    </mc:Choice>
  </mc:AlternateContent>
  <bookViews>
    <workbookView xWindow="0" yWindow="0" windowWidth="20490" windowHeight="8445"/>
  </bookViews>
  <sheets>
    <sheet name="2022" sheetId="10" r:id="rId1"/>
  </sheets>
  <definedNames>
    <definedName name="_xlnm._FilterDatabase" localSheetId="0" hidden="1">'2022'!$B$5:$U$132</definedName>
    <definedName name="_xlnm.Print_Titles" localSheetId="0">'2022'!$1:$5</definedName>
  </definedNames>
  <calcPr calcId="152511"/>
</workbook>
</file>

<file path=xl/calcChain.xml><?xml version="1.0" encoding="utf-8"?>
<calcChain xmlns="http://schemas.openxmlformats.org/spreadsheetml/2006/main">
  <c r="J136" i="10" l="1"/>
  <c r="H136" i="10"/>
  <c r="F136" i="10"/>
  <c r="E136" i="10"/>
  <c r="D136" i="10"/>
  <c r="J135" i="10"/>
  <c r="H135" i="10"/>
  <c r="F135" i="10"/>
  <c r="E135" i="10"/>
  <c r="D135" i="10"/>
  <c r="J134" i="10"/>
  <c r="H134" i="10"/>
  <c r="F134" i="10"/>
  <c r="E134" i="10"/>
  <c r="D134" i="10"/>
  <c r="J133" i="10"/>
  <c r="H133" i="10"/>
  <c r="F133" i="10"/>
  <c r="E133" i="10"/>
  <c r="D133" i="10"/>
  <c r="J132" i="10"/>
  <c r="H132" i="10"/>
  <c r="F132" i="10"/>
  <c r="E132" i="10"/>
  <c r="D132" i="10"/>
  <c r="O132" i="10" l="1"/>
  <c r="P132" i="10" s="1"/>
  <c r="Q132" i="10" s="1"/>
  <c r="O136" i="10"/>
  <c r="P136" i="10" s="1"/>
  <c r="Q136" i="10" s="1"/>
  <c r="K136" i="10" s="1"/>
  <c r="M136" i="10" s="1"/>
  <c r="O133" i="10"/>
  <c r="P133" i="10" s="1"/>
  <c r="Q133" i="10" s="1"/>
  <c r="K133" i="10" s="1"/>
  <c r="M133" i="10" s="1"/>
  <c r="O134" i="10"/>
  <c r="P134" i="10" s="1"/>
  <c r="Q134" i="10" s="1"/>
  <c r="K134" i="10" s="1"/>
  <c r="M134" i="10" s="1"/>
  <c r="O135" i="10"/>
  <c r="P135" i="10" s="1"/>
  <c r="Q135" i="10" s="1"/>
  <c r="K135" i="10" s="1"/>
  <c r="M135" i="10" s="1"/>
  <c r="K132" i="10"/>
  <c r="M132" i="10" s="1"/>
  <c r="E6" i="10"/>
  <c r="D77" i="10" l="1"/>
  <c r="E77" i="10"/>
  <c r="F77" i="10"/>
  <c r="H77" i="10"/>
  <c r="J77" i="10"/>
  <c r="J61" i="10"/>
  <c r="H61" i="10"/>
  <c r="F61" i="10"/>
  <c r="E61" i="10"/>
  <c r="D61" i="10"/>
  <c r="J60" i="10"/>
  <c r="H60" i="10"/>
  <c r="F60" i="10"/>
  <c r="E60" i="10"/>
  <c r="D60" i="10"/>
  <c r="J59" i="10"/>
  <c r="H59" i="10"/>
  <c r="F59" i="10"/>
  <c r="E59" i="10"/>
  <c r="O59" i="10" s="1"/>
  <c r="P59" i="10" s="1"/>
  <c r="Q59" i="10" s="1"/>
  <c r="D59" i="10"/>
  <c r="J58" i="10"/>
  <c r="H58" i="10"/>
  <c r="F58" i="10"/>
  <c r="E58" i="10"/>
  <c r="D58" i="10"/>
  <c r="J57" i="10"/>
  <c r="H57" i="10"/>
  <c r="F57" i="10"/>
  <c r="E57" i="10"/>
  <c r="D57" i="10"/>
  <c r="J56" i="10"/>
  <c r="H56" i="10"/>
  <c r="F56" i="10"/>
  <c r="E56" i="10"/>
  <c r="D56" i="10"/>
  <c r="D28" i="10"/>
  <c r="E28" i="10"/>
  <c r="F28" i="10"/>
  <c r="H28" i="10"/>
  <c r="J28" i="10"/>
  <c r="O56" i="10" l="1"/>
  <c r="P56" i="10" s="1"/>
  <c r="Q56" i="10" s="1"/>
  <c r="O60" i="10"/>
  <c r="P60" i="10" s="1"/>
  <c r="Q60" i="10" s="1"/>
  <c r="O77" i="10"/>
  <c r="P77" i="10" s="1"/>
  <c r="Q77" i="10" s="1"/>
  <c r="O28" i="10"/>
  <c r="P28" i="10" s="1"/>
  <c r="Q28" i="10" s="1"/>
  <c r="K28" i="10" s="1"/>
  <c r="M28" i="10" s="1"/>
  <c r="O57" i="10"/>
  <c r="P57" i="10" s="1"/>
  <c r="Q57" i="10" s="1"/>
  <c r="O61" i="10"/>
  <c r="P61" i="10" s="1"/>
  <c r="Q61" i="10" s="1"/>
  <c r="O58" i="10"/>
  <c r="P58" i="10" s="1"/>
  <c r="Q58" i="10" s="1"/>
  <c r="K58" i="10" s="1"/>
  <c r="M58" i="10" s="1"/>
  <c r="K77" i="10"/>
  <c r="M77" i="10" s="1"/>
  <c r="K57" i="10"/>
  <c r="M57" i="10" s="1"/>
  <c r="K61" i="10"/>
  <c r="M61" i="10" s="1"/>
  <c r="K60" i="10"/>
  <c r="M60" i="10" s="1"/>
  <c r="K59" i="10"/>
  <c r="M59" i="10" s="1"/>
  <c r="K56" i="10"/>
  <c r="M56" i="10" s="1"/>
  <c r="D12" i="10" l="1"/>
  <c r="E12" i="10"/>
  <c r="F12" i="10"/>
  <c r="H12" i="10"/>
  <c r="J12" i="10"/>
  <c r="O12" i="10" l="1"/>
  <c r="P12" i="10" s="1"/>
  <c r="Q12" i="10" s="1"/>
  <c r="K12" i="10"/>
  <c r="M12" i="10" s="1"/>
  <c r="H6" i="10" l="1"/>
  <c r="O6" i="10" s="1"/>
  <c r="P6" i="10" s="1"/>
  <c r="Q6" i="10" s="1"/>
  <c r="D7" i="10" l="1"/>
  <c r="E7" i="10"/>
  <c r="F7" i="10"/>
  <c r="H7" i="10"/>
  <c r="J7" i="10"/>
  <c r="D8" i="10"/>
  <c r="E8" i="10"/>
  <c r="F8" i="10"/>
  <c r="H8" i="10"/>
  <c r="J8" i="10"/>
  <c r="D9" i="10"/>
  <c r="E9" i="10"/>
  <c r="F9" i="10"/>
  <c r="H9" i="10"/>
  <c r="J9" i="10"/>
  <c r="D10" i="10"/>
  <c r="E10" i="10"/>
  <c r="F10" i="10"/>
  <c r="H10" i="10"/>
  <c r="J10" i="10"/>
  <c r="D11" i="10"/>
  <c r="E11" i="10"/>
  <c r="F11" i="10"/>
  <c r="H11" i="10"/>
  <c r="J11" i="10"/>
  <c r="D13" i="10"/>
  <c r="E13" i="10"/>
  <c r="F13" i="10"/>
  <c r="H13" i="10"/>
  <c r="J13" i="10"/>
  <c r="D14" i="10"/>
  <c r="E14" i="10"/>
  <c r="F14" i="10"/>
  <c r="H14" i="10"/>
  <c r="J14" i="10"/>
  <c r="D15" i="10"/>
  <c r="E15" i="10"/>
  <c r="F15" i="10"/>
  <c r="H15" i="10"/>
  <c r="J15" i="10"/>
  <c r="D16" i="10"/>
  <c r="E16" i="10"/>
  <c r="F16" i="10"/>
  <c r="H16" i="10"/>
  <c r="J16" i="10"/>
  <c r="D17" i="10"/>
  <c r="E17" i="10"/>
  <c r="F17" i="10"/>
  <c r="H17" i="10"/>
  <c r="J17" i="10"/>
  <c r="D18" i="10"/>
  <c r="E18" i="10"/>
  <c r="F18" i="10"/>
  <c r="H18" i="10"/>
  <c r="J18" i="10"/>
  <c r="D19" i="10"/>
  <c r="E19" i="10"/>
  <c r="F19" i="10"/>
  <c r="H19" i="10"/>
  <c r="J19" i="10"/>
  <c r="D20" i="10"/>
  <c r="E20" i="10"/>
  <c r="F20" i="10"/>
  <c r="H20" i="10"/>
  <c r="J20" i="10"/>
  <c r="D21" i="10"/>
  <c r="E21" i="10"/>
  <c r="F21" i="10"/>
  <c r="H21" i="10"/>
  <c r="J21" i="10"/>
  <c r="D22" i="10"/>
  <c r="E22" i="10"/>
  <c r="F22" i="10"/>
  <c r="H22" i="10"/>
  <c r="J22" i="10"/>
  <c r="D23" i="10"/>
  <c r="E23" i="10"/>
  <c r="F23" i="10"/>
  <c r="H23" i="10"/>
  <c r="J23" i="10"/>
  <c r="D24" i="10"/>
  <c r="E24" i="10"/>
  <c r="F24" i="10"/>
  <c r="H24" i="10"/>
  <c r="J24" i="10"/>
  <c r="D25" i="10"/>
  <c r="E25" i="10"/>
  <c r="F25" i="10"/>
  <c r="H25" i="10"/>
  <c r="J25" i="10"/>
  <c r="D26" i="10"/>
  <c r="E26" i="10"/>
  <c r="F26" i="10"/>
  <c r="H26" i="10"/>
  <c r="J26" i="10"/>
  <c r="D27" i="10"/>
  <c r="E27" i="10"/>
  <c r="F27" i="10"/>
  <c r="H27" i="10"/>
  <c r="J27" i="10"/>
  <c r="D29" i="10"/>
  <c r="E29" i="10"/>
  <c r="F29" i="10"/>
  <c r="H29" i="10"/>
  <c r="J29" i="10"/>
  <c r="D30" i="10"/>
  <c r="E30" i="10"/>
  <c r="F30" i="10"/>
  <c r="H30" i="10"/>
  <c r="J30" i="10"/>
  <c r="D31" i="10"/>
  <c r="E31" i="10"/>
  <c r="F31" i="10"/>
  <c r="H31" i="10"/>
  <c r="J31" i="10"/>
  <c r="D32" i="10"/>
  <c r="E32" i="10"/>
  <c r="F32" i="10"/>
  <c r="H32" i="10"/>
  <c r="J32" i="10"/>
  <c r="D33" i="10"/>
  <c r="E33" i="10"/>
  <c r="F33" i="10"/>
  <c r="H33" i="10"/>
  <c r="J33" i="10"/>
  <c r="D34" i="10"/>
  <c r="E34" i="10"/>
  <c r="F34" i="10"/>
  <c r="H34" i="10"/>
  <c r="J34" i="10"/>
  <c r="D35" i="10"/>
  <c r="E35" i="10"/>
  <c r="F35" i="10"/>
  <c r="H35" i="10"/>
  <c r="J35" i="10"/>
  <c r="D36" i="10"/>
  <c r="E36" i="10"/>
  <c r="F36" i="10"/>
  <c r="H36" i="10"/>
  <c r="J36" i="10"/>
  <c r="D37" i="10"/>
  <c r="E37" i="10"/>
  <c r="F37" i="10"/>
  <c r="H37" i="10"/>
  <c r="J37" i="10"/>
  <c r="D38" i="10"/>
  <c r="E38" i="10"/>
  <c r="F38" i="10"/>
  <c r="H38" i="10"/>
  <c r="J38" i="10"/>
  <c r="D39" i="10"/>
  <c r="E39" i="10"/>
  <c r="F39" i="10"/>
  <c r="H39" i="10"/>
  <c r="J39" i="10"/>
  <c r="D40" i="10"/>
  <c r="E40" i="10"/>
  <c r="F40" i="10"/>
  <c r="H40" i="10"/>
  <c r="J40" i="10"/>
  <c r="D41" i="10"/>
  <c r="E41" i="10"/>
  <c r="F41" i="10"/>
  <c r="H41" i="10"/>
  <c r="J41" i="10"/>
  <c r="D42" i="10"/>
  <c r="E42" i="10"/>
  <c r="F42" i="10"/>
  <c r="H42" i="10"/>
  <c r="J42" i="10"/>
  <c r="D43" i="10"/>
  <c r="E43" i="10"/>
  <c r="F43" i="10"/>
  <c r="H43" i="10"/>
  <c r="J43" i="10"/>
  <c r="D44" i="10"/>
  <c r="E44" i="10"/>
  <c r="F44" i="10"/>
  <c r="H44" i="10"/>
  <c r="J44" i="10"/>
  <c r="D45" i="10"/>
  <c r="E45" i="10"/>
  <c r="F45" i="10"/>
  <c r="H45" i="10"/>
  <c r="J45" i="10"/>
  <c r="D46" i="10"/>
  <c r="E46" i="10"/>
  <c r="F46" i="10"/>
  <c r="H46" i="10"/>
  <c r="J46" i="10"/>
  <c r="D47" i="10"/>
  <c r="E47" i="10"/>
  <c r="F47" i="10"/>
  <c r="H47" i="10"/>
  <c r="J47" i="10"/>
  <c r="D48" i="10"/>
  <c r="E48" i="10"/>
  <c r="F48" i="10"/>
  <c r="H48" i="10"/>
  <c r="J48" i="10"/>
  <c r="D49" i="10"/>
  <c r="E49" i="10"/>
  <c r="F49" i="10"/>
  <c r="H49" i="10"/>
  <c r="J49" i="10"/>
  <c r="D50" i="10"/>
  <c r="E50" i="10"/>
  <c r="F50" i="10"/>
  <c r="H50" i="10"/>
  <c r="J50" i="10"/>
  <c r="D51" i="10"/>
  <c r="E51" i="10"/>
  <c r="F51" i="10"/>
  <c r="H51" i="10"/>
  <c r="J51" i="10"/>
  <c r="D52" i="10"/>
  <c r="E52" i="10"/>
  <c r="F52" i="10"/>
  <c r="H52" i="10"/>
  <c r="J52" i="10"/>
  <c r="D53" i="10"/>
  <c r="E53" i="10"/>
  <c r="F53" i="10"/>
  <c r="H53" i="10"/>
  <c r="J53" i="10"/>
  <c r="D54" i="10"/>
  <c r="E54" i="10"/>
  <c r="F54" i="10"/>
  <c r="H54" i="10"/>
  <c r="J54" i="10"/>
  <c r="D55" i="10"/>
  <c r="E55" i="10"/>
  <c r="F55" i="10"/>
  <c r="H55" i="10"/>
  <c r="J55" i="10"/>
  <c r="D62" i="10"/>
  <c r="E62" i="10"/>
  <c r="F62" i="10"/>
  <c r="H62" i="10"/>
  <c r="J62" i="10"/>
  <c r="D63" i="10"/>
  <c r="E63" i="10"/>
  <c r="F63" i="10"/>
  <c r="H63" i="10"/>
  <c r="J63" i="10"/>
  <c r="D64" i="10"/>
  <c r="E64" i="10"/>
  <c r="F64" i="10"/>
  <c r="H64" i="10"/>
  <c r="J64" i="10"/>
  <c r="D65" i="10"/>
  <c r="E65" i="10"/>
  <c r="F65" i="10"/>
  <c r="H65" i="10"/>
  <c r="J65" i="10"/>
  <c r="D66" i="10"/>
  <c r="E66" i="10"/>
  <c r="F66" i="10"/>
  <c r="H66" i="10"/>
  <c r="J66" i="10"/>
  <c r="D67" i="10"/>
  <c r="E67" i="10"/>
  <c r="F67" i="10"/>
  <c r="H67" i="10"/>
  <c r="J67" i="10"/>
  <c r="D68" i="10"/>
  <c r="E68" i="10"/>
  <c r="F68" i="10"/>
  <c r="H68" i="10"/>
  <c r="J68" i="10"/>
  <c r="D69" i="10"/>
  <c r="E69" i="10"/>
  <c r="F69" i="10"/>
  <c r="H69" i="10"/>
  <c r="J69" i="10"/>
  <c r="D70" i="10"/>
  <c r="E70" i="10"/>
  <c r="F70" i="10"/>
  <c r="H70" i="10"/>
  <c r="J70" i="10"/>
  <c r="D71" i="10"/>
  <c r="E71" i="10"/>
  <c r="F71" i="10"/>
  <c r="H71" i="10"/>
  <c r="J71" i="10"/>
  <c r="D72" i="10"/>
  <c r="E72" i="10"/>
  <c r="F72" i="10"/>
  <c r="H72" i="10"/>
  <c r="J72" i="10"/>
  <c r="D73" i="10"/>
  <c r="E73" i="10"/>
  <c r="F73" i="10"/>
  <c r="H73" i="10"/>
  <c r="J73" i="10"/>
  <c r="D74" i="10"/>
  <c r="E74" i="10"/>
  <c r="F74" i="10"/>
  <c r="H74" i="10"/>
  <c r="J74" i="10"/>
  <c r="D75" i="10"/>
  <c r="E75" i="10"/>
  <c r="F75" i="10"/>
  <c r="H75" i="10"/>
  <c r="J75" i="10"/>
  <c r="D76" i="10"/>
  <c r="E76" i="10"/>
  <c r="F76" i="10"/>
  <c r="H76" i="10"/>
  <c r="J76" i="10"/>
  <c r="D78" i="10"/>
  <c r="E78" i="10"/>
  <c r="F78" i="10"/>
  <c r="H78" i="10"/>
  <c r="J78" i="10"/>
  <c r="D79" i="10"/>
  <c r="E79" i="10"/>
  <c r="F79" i="10"/>
  <c r="H79" i="10"/>
  <c r="J79" i="10"/>
  <c r="D80" i="10"/>
  <c r="E80" i="10"/>
  <c r="F80" i="10"/>
  <c r="H80" i="10"/>
  <c r="J80" i="10"/>
  <c r="D81" i="10"/>
  <c r="E81" i="10"/>
  <c r="F81" i="10"/>
  <c r="H81" i="10"/>
  <c r="J81" i="10"/>
  <c r="D82" i="10"/>
  <c r="E82" i="10"/>
  <c r="F82" i="10"/>
  <c r="H82" i="10"/>
  <c r="J82" i="10"/>
  <c r="D83" i="10"/>
  <c r="E83" i="10"/>
  <c r="F83" i="10"/>
  <c r="H83" i="10"/>
  <c r="J83" i="10"/>
  <c r="D84" i="10"/>
  <c r="E84" i="10"/>
  <c r="F84" i="10"/>
  <c r="H84" i="10"/>
  <c r="J84" i="10"/>
  <c r="D85" i="10"/>
  <c r="E85" i="10"/>
  <c r="F85" i="10"/>
  <c r="H85" i="10"/>
  <c r="J85" i="10"/>
  <c r="D86" i="10"/>
  <c r="E86" i="10"/>
  <c r="F86" i="10"/>
  <c r="H86" i="10"/>
  <c r="J86" i="10"/>
  <c r="D87" i="10"/>
  <c r="E87" i="10"/>
  <c r="F87" i="10"/>
  <c r="H87" i="10"/>
  <c r="J87" i="10"/>
  <c r="D88" i="10"/>
  <c r="E88" i="10"/>
  <c r="F88" i="10"/>
  <c r="H88" i="10"/>
  <c r="J88" i="10"/>
  <c r="D89" i="10"/>
  <c r="E89" i="10"/>
  <c r="F89" i="10"/>
  <c r="H89" i="10"/>
  <c r="J89" i="10"/>
  <c r="D90" i="10"/>
  <c r="E90" i="10"/>
  <c r="F90" i="10"/>
  <c r="H90" i="10"/>
  <c r="J90" i="10"/>
  <c r="D91" i="10"/>
  <c r="E91" i="10"/>
  <c r="F91" i="10"/>
  <c r="H91" i="10"/>
  <c r="J91" i="10"/>
  <c r="D92" i="10"/>
  <c r="E92" i="10"/>
  <c r="F92" i="10"/>
  <c r="H92" i="10"/>
  <c r="J92" i="10"/>
  <c r="D93" i="10"/>
  <c r="E93" i="10"/>
  <c r="F93" i="10"/>
  <c r="H93" i="10"/>
  <c r="J93" i="10"/>
  <c r="D94" i="10"/>
  <c r="E94" i="10"/>
  <c r="F94" i="10"/>
  <c r="H94" i="10"/>
  <c r="J94" i="10"/>
  <c r="D95" i="10"/>
  <c r="E95" i="10"/>
  <c r="F95" i="10"/>
  <c r="H95" i="10"/>
  <c r="J95" i="10"/>
  <c r="D96" i="10"/>
  <c r="E96" i="10"/>
  <c r="F96" i="10"/>
  <c r="H96" i="10"/>
  <c r="J96" i="10"/>
  <c r="D97" i="10"/>
  <c r="E97" i="10"/>
  <c r="F97" i="10"/>
  <c r="H97" i="10"/>
  <c r="J97" i="10"/>
  <c r="D98" i="10"/>
  <c r="E98" i="10"/>
  <c r="F98" i="10"/>
  <c r="H98" i="10"/>
  <c r="J98" i="10"/>
  <c r="D99" i="10"/>
  <c r="E99" i="10"/>
  <c r="F99" i="10"/>
  <c r="H99" i="10"/>
  <c r="J99" i="10"/>
  <c r="D100" i="10"/>
  <c r="E100" i="10"/>
  <c r="F100" i="10"/>
  <c r="H100" i="10"/>
  <c r="J100" i="10"/>
  <c r="D101" i="10"/>
  <c r="E101" i="10"/>
  <c r="F101" i="10"/>
  <c r="H101" i="10"/>
  <c r="J101" i="10"/>
  <c r="D102" i="10"/>
  <c r="E102" i="10"/>
  <c r="F102" i="10"/>
  <c r="H102" i="10"/>
  <c r="J102" i="10"/>
  <c r="D103" i="10"/>
  <c r="E103" i="10"/>
  <c r="F103" i="10"/>
  <c r="H103" i="10"/>
  <c r="J103" i="10"/>
  <c r="D104" i="10"/>
  <c r="E104" i="10"/>
  <c r="F104" i="10"/>
  <c r="H104" i="10"/>
  <c r="J104" i="10"/>
  <c r="D105" i="10"/>
  <c r="E105" i="10"/>
  <c r="F105" i="10"/>
  <c r="H105" i="10"/>
  <c r="J105" i="10"/>
  <c r="D106" i="10"/>
  <c r="E106" i="10"/>
  <c r="F106" i="10"/>
  <c r="H106" i="10"/>
  <c r="J106" i="10"/>
  <c r="D107" i="10"/>
  <c r="E107" i="10"/>
  <c r="F107" i="10"/>
  <c r="H107" i="10"/>
  <c r="J107" i="10"/>
  <c r="D108" i="10"/>
  <c r="E108" i="10"/>
  <c r="F108" i="10"/>
  <c r="H108" i="10"/>
  <c r="J108" i="10"/>
  <c r="D109" i="10"/>
  <c r="E109" i="10"/>
  <c r="F109" i="10"/>
  <c r="H109" i="10"/>
  <c r="J109" i="10"/>
  <c r="D110" i="10"/>
  <c r="E110" i="10"/>
  <c r="F110" i="10"/>
  <c r="H110" i="10"/>
  <c r="J110" i="10"/>
  <c r="D111" i="10"/>
  <c r="E111" i="10"/>
  <c r="F111" i="10"/>
  <c r="H111" i="10"/>
  <c r="J111" i="10"/>
  <c r="D112" i="10"/>
  <c r="E112" i="10"/>
  <c r="F112" i="10"/>
  <c r="H112" i="10"/>
  <c r="J112" i="10"/>
  <c r="D113" i="10"/>
  <c r="E113" i="10"/>
  <c r="F113" i="10"/>
  <c r="H113" i="10"/>
  <c r="J113" i="10"/>
  <c r="D114" i="10"/>
  <c r="E114" i="10"/>
  <c r="F114" i="10"/>
  <c r="H114" i="10"/>
  <c r="J114" i="10"/>
  <c r="D115" i="10"/>
  <c r="E115" i="10"/>
  <c r="F115" i="10"/>
  <c r="H115" i="10"/>
  <c r="J115" i="10"/>
  <c r="D116" i="10"/>
  <c r="E116" i="10"/>
  <c r="F116" i="10"/>
  <c r="H116" i="10"/>
  <c r="J116" i="10"/>
  <c r="D117" i="10"/>
  <c r="E117" i="10"/>
  <c r="F117" i="10"/>
  <c r="H117" i="10"/>
  <c r="J117" i="10"/>
  <c r="D118" i="10"/>
  <c r="E118" i="10"/>
  <c r="F118" i="10"/>
  <c r="H118" i="10"/>
  <c r="J118" i="10"/>
  <c r="D119" i="10"/>
  <c r="E119" i="10"/>
  <c r="F119" i="10"/>
  <c r="H119" i="10"/>
  <c r="J119" i="10"/>
  <c r="D120" i="10"/>
  <c r="E120" i="10"/>
  <c r="F120" i="10"/>
  <c r="H120" i="10"/>
  <c r="J120" i="10"/>
  <c r="D121" i="10"/>
  <c r="E121" i="10"/>
  <c r="F121" i="10"/>
  <c r="H121" i="10"/>
  <c r="J121" i="10"/>
  <c r="D122" i="10"/>
  <c r="E122" i="10"/>
  <c r="F122" i="10"/>
  <c r="H122" i="10"/>
  <c r="J122" i="10"/>
  <c r="D123" i="10"/>
  <c r="E123" i="10"/>
  <c r="F123" i="10"/>
  <c r="H123" i="10"/>
  <c r="J123" i="10"/>
  <c r="D124" i="10"/>
  <c r="E124" i="10"/>
  <c r="F124" i="10"/>
  <c r="H124" i="10"/>
  <c r="J124" i="10"/>
  <c r="D125" i="10"/>
  <c r="E125" i="10"/>
  <c r="F125" i="10"/>
  <c r="H125" i="10"/>
  <c r="J125" i="10"/>
  <c r="D126" i="10"/>
  <c r="E126" i="10"/>
  <c r="F126" i="10"/>
  <c r="H126" i="10"/>
  <c r="J126" i="10"/>
  <c r="D127" i="10"/>
  <c r="E127" i="10"/>
  <c r="F127" i="10"/>
  <c r="H127" i="10"/>
  <c r="J127" i="10"/>
  <c r="D128" i="10"/>
  <c r="E128" i="10"/>
  <c r="F128" i="10"/>
  <c r="H128" i="10"/>
  <c r="J128" i="10"/>
  <c r="D129" i="10"/>
  <c r="E129" i="10"/>
  <c r="F129" i="10"/>
  <c r="H129" i="10"/>
  <c r="J129" i="10"/>
  <c r="D130" i="10"/>
  <c r="E130" i="10"/>
  <c r="F130" i="10"/>
  <c r="H130" i="10"/>
  <c r="J130" i="10"/>
  <c r="D131" i="10"/>
  <c r="E131" i="10"/>
  <c r="F131" i="10"/>
  <c r="H131" i="10"/>
  <c r="J131" i="10"/>
  <c r="O130" i="10" l="1"/>
  <c r="P130" i="10" s="1"/>
  <c r="Q130" i="10" s="1"/>
  <c r="O126" i="10"/>
  <c r="P126" i="10" s="1"/>
  <c r="Q126" i="10" s="1"/>
  <c r="K126" i="10" s="1"/>
  <c r="M126" i="10" s="1"/>
  <c r="O122" i="10"/>
  <c r="P122" i="10" s="1"/>
  <c r="Q122" i="10" s="1"/>
  <c r="K122" i="10" s="1"/>
  <c r="M122" i="10" s="1"/>
  <c r="O118" i="10"/>
  <c r="P118" i="10" s="1"/>
  <c r="Q118" i="10" s="1"/>
  <c r="K118" i="10" s="1"/>
  <c r="M118" i="10" s="1"/>
  <c r="O114" i="10"/>
  <c r="P114" i="10" s="1"/>
  <c r="Q114" i="10" s="1"/>
  <c r="O110" i="10"/>
  <c r="P110" i="10" s="1"/>
  <c r="Q110" i="10" s="1"/>
  <c r="O106" i="10"/>
  <c r="P106" i="10" s="1"/>
  <c r="Q106" i="10" s="1"/>
  <c r="K106" i="10" s="1"/>
  <c r="M106" i="10" s="1"/>
  <c r="O102" i="10"/>
  <c r="P102" i="10" s="1"/>
  <c r="Q102" i="10" s="1"/>
  <c r="K102" i="10" s="1"/>
  <c r="M102" i="10" s="1"/>
  <c r="O98" i="10"/>
  <c r="P98" i="10" s="1"/>
  <c r="Q98" i="10" s="1"/>
  <c r="O94" i="10"/>
  <c r="P94" i="10" s="1"/>
  <c r="Q94" i="10" s="1"/>
  <c r="K94" i="10" s="1"/>
  <c r="M94" i="10" s="1"/>
  <c r="O90" i="10"/>
  <c r="P90" i="10" s="1"/>
  <c r="Q90" i="10" s="1"/>
  <c r="K90" i="10" s="1"/>
  <c r="M90" i="10" s="1"/>
  <c r="O86" i="10"/>
  <c r="P86" i="10" s="1"/>
  <c r="Q86" i="10" s="1"/>
  <c r="K86" i="10" s="1"/>
  <c r="M86" i="10" s="1"/>
  <c r="O82" i="10"/>
  <c r="P82" i="10" s="1"/>
  <c r="Q82" i="10" s="1"/>
  <c r="O78" i="10"/>
  <c r="P78" i="10" s="1"/>
  <c r="Q78" i="10" s="1"/>
  <c r="O73" i="10"/>
  <c r="P73" i="10" s="1"/>
  <c r="Q73" i="10" s="1"/>
  <c r="O69" i="10"/>
  <c r="P69" i="10" s="1"/>
  <c r="Q69" i="10" s="1"/>
  <c r="O65" i="10"/>
  <c r="P65" i="10" s="1"/>
  <c r="Q65" i="10" s="1"/>
  <c r="O55" i="10"/>
  <c r="P55" i="10" s="1"/>
  <c r="Q55" i="10" s="1"/>
  <c r="K55" i="10" s="1"/>
  <c r="M55" i="10" s="1"/>
  <c r="O51" i="10"/>
  <c r="P51" i="10" s="1"/>
  <c r="Q51" i="10" s="1"/>
  <c r="K51" i="10" s="1"/>
  <c r="M51" i="10" s="1"/>
  <c r="O47" i="10"/>
  <c r="P47" i="10" s="1"/>
  <c r="Q47" i="10" s="1"/>
  <c r="K47" i="10" s="1"/>
  <c r="M47" i="10" s="1"/>
  <c r="O43" i="10"/>
  <c r="P43" i="10" s="1"/>
  <c r="Q43" i="10" s="1"/>
  <c r="O39" i="10"/>
  <c r="P39" i="10" s="1"/>
  <c r="Q39" i="10" s="1"/>
  <c r="O35" i="10"/>
  <c r="P35" i="10" s="1"/>
  <c r="Q35" i="10" s="1"/>
  <c r="O31" i="10"/>
  <c r="P31" i="10" s="1"/>
  <c r="Q31" i="10" s="1"/>
  <c r="K31" i="10" s="1"/>
  <c r="M31" i="10" s="1"/>
  <c r="O26" i="10"/>
  <c r="P26" i="10" s="1"/>
  <c r="Q26" i="10" s="1"/>
  <c r="O22" i="10"/>
  <c r="P22" i="10" s="1"/>
  <c r="Q22" i="10" s="1"/>
  <c r="O18" i="10"/>
  <c r="P18" i="10" s="1"/>
  <c r="Q18" i="10" s="1"/>
  <c r="O14" i="10"/>
  <c r="P14" i="10" s="1"/>
  <c r="Q14" i="10" s="1"/>
  <c r="K14" i="10" s="1"/>
  <c r="M14" i="10" s="1"/>
  <c r="O9" i="10"/>
  <c r="P9" i="10" s="1"/>
  <c r="Q9" i="10" s="1"/>
  <c r="O129" i="10"/>
  <c r="P129" i="10" s="1"/>
  <c r="Q129" i="10" s="1"/>
  <c r="K129" i="10" s="1"/>
  <c r="M129" i="10" s="1"/>
  <c r="O125" i="10"/>
  <c r="P125" i="10" s="1"/>
  <c r="Q125" i="10" s="1"/>
  <c r="K125" i="10" s="1"/>
  <c r="M125" i="10" s="1"/>
  <c r="O121" i="10"/>
  <c r="P121" i="10" s="1"/>
  <c r="Q121" i="10" s="1"/>
  <c r="K121" i="10" s="1"/>
  <c r="M121" i="10" s="1"/>
  <c r="O117" i="10"/>
  <c r="P117" i="10" s="1"/>
  <c r="Q117" i="10" s="1"/>
  <c r="O113" i="10"/>
  <c r="P113" i="10" s="1"/>
  <c r="Q113" i="10" s="1"/>
  <c r="K113" i="10" s="1"/>
  <c r="M113" i="10" s="1"/>
  <c r="O109" i="10"/>
  <c r="P109" i="10" s="1"/>
  <c r="Q109" i="10" s="1"/>
  <c r="O105" i="10"/>
  <c r="P105" i="10" s="1"/>
  <c r="Q105" i="10" s="1"/>
  <c r="K105" i="10" s="1"/>
  <c r="M105" i="10" s="1"/>
  <c r="O101" i="10"/>
  <c r="P101" i="10" s="1"/>
  <c r="Q101" i="10" s="1"/>
  <c r="K101" i="10" s="1"/>
  <c r="M101" i="10" s="1"/>
  <c r="O97" i="10"/>
  <c r="P97" i="10" s="1"/>
  <c r="Q97" i="10" s="1"/>
  <c r="O93" i="10"/>
  <c r="P93" i="10" s="1"/>
  <c r="Q93" i="10" s="1"/>
  <c r="K93" i="10" s="1"/>
  <c r="M93" i="10" s="1"/>
  <c r="O89" i="10"/>
  <c r="P89" i="10" s="1"/>
  <c r="Q89" i="10" s="1"/>
  <c r="O85" i="10"/>
  <c r="P85" i="10" s="1"/>
  <c r="Q85" i="10" s="1"/>
  <c r="K85" i="10" s="1"/>
  <c r="M85" i="10" s="1"/>
  <c r="O81" i="10"/>
  <c r="P81" i="10" s="1"/>
  <c r="Q81" i="10" s="1"/>
  <c r="O76" i="10"/>
  <c r="P76" i="10" s="1"/>
  <c r="Q76" i="10" s="1"/>
  <c r="O72" i="10"/>
  <c r="P72" i="10" s="1"/>
  <c r="Q72" i="10" s="1"/>
  <c r="K72" i="10" s="1"/>
  <c r="M72" i="10" s="1"/>
  <c r="O68" i="10"/>
  <c r="P68" i="10" s="1"/>
  <c r="Q68" i="10" s="1"/>
  <c r="K68" i="10" s="1"/>
  <c r="M68" i="10" s="1"/>
  <c r="O64" i="10"/>
  <c r="P64" i="10" s="1"/>
  <c r="Q64" i="10" s="1"/>
  <c r="K64" i="10" s="1"/>
  <c r="M64" i="10" s="1"/>
  <c r="O54" i="10"/>
  <c r="P54" i="10" s="1"/>
  <c r="Q54" i="10" s="1"/>
  <c r="O50" i="10"/>
  <c r="P50" i="10" s="1"/>
  <c r="Q50" i="10" s="1"/>
  <c r="O46" i="10"/>
  <c r="P46" i="10" s="1"/>
  <c r="Q46" i="10" s="1"/>
  <c r="K46" i="10" s="1"/>
  <c r="M46" i="10" s="1"/>
  <c r="O42" i="10"/>
  <c r="P42" i="10" s="1"/>
  <c r="Q42" i="10" s="1"/>
  <c r="O38" i="10"/>
  <c r="P38" i="10" s="1"/>
  <c r="Q38" i="10" s="1"/>
  <c r="O34" i="10"/>
  <c r="P34" i="10" s="1"/>
  <c r="Q34" i="10" s="1"/>
  <c r="O30" i="10"/>
  <c r="P30" i="10" s="1"/>
  <c r="Q30" i="10" s="1"/>
  <c r="K30" i="10" s="1"/>
  <c r="M30" i="10" s="1"/>
  <c r="O25" i="10"/>
  <c r="P25" i="10" s="1"/>
  <c r="Q25" i="10" s="1"/>
  <c r="O21" i="10"/>
  <c r="P21" i="10" s="1"/>
  <c r="Q21" i="10" s="1"/>
  <c r="O17" i="10"/>
  <c r="P17" i="10" s="1"/>
  <c r="Q17" i="10" s="1"/>
  <c r="K17" i="10" s="1"/>
  <c r="M17" i="10" s="1"/>
  <c r="O13" i="10"/>
  <c r="P13" i="10" s="1"/>
  <c r="Q13" i="10" s="1"/>
  <c r="K13" i="10" s="1"/>
  <c r="M13" i="10" s="1"/>
  <c r="O8" i="10"/>
  <c r="P8" i="10" s="1"/>
  <c r="Q8" i="10" s="1"/>
  <c r="O128" i="10"/>
  <c r="P128" i="10" s="1"/>
  <c r="Q128" i="10" s="1"/>
  <c r="K128" i="10" s="1"/>
  <c r="M128" i="10" s="1"/>
  <c r="O124" i="10"/>
  <c r="P124" i="10" s="1"/>
  <c r="Q124" i="10" s="1"/>
  <c r="K124" i="10" s="1"/>
  <c r="M124" i="10" s="1"/>
  <c r="O120" i="10"/>
  <c r="P120" i="10" s="1"/>
  <c r="Q120" i="10" s="1"/>
  <c r="K120" i="10" s="1"/>
  <c r="M120" i="10" s="1"/>
  <c r="O116" i="10"/>
  <c r="P116" i="10" s="1"/>
  <c r="Q116" i="10" s="1"/>
  <c r="O112" i="10"/>
  <c r="P112" i="10" s="1"/>
  <c r="Q112" i="10" s="1"/>
  <c r="O108" i="10"/>
  <c r="P108" i="10" s="1"/>
  <c r="Q108" i="10" s="1"/>
  <c r="K108" i="10" s="1"/>
  <c r="M108" i="10" s="1"/>
  <c r="O104" i="10"/>
  <c r="P104" i="10" s="1"/>
  <c r="Q104" i="10" s="1"/>
  <c r="O100" i="10"/>
  <c r="P100" i="10" s="1"/>
  <c r="Q100" i="10" s="1"/>
  <c r="K100" i="10" s="1"/>
  <c r="M100" i="10" s="1"/>
  <c r="O96" i="10"/>
  <c r="P96" i="10" s="1"/>
  <c r="Q96" i="10" s="1"/>
  <c r="K96" i="10" s="1"/>
  <c r="M96" i="10" s="1"/>
  <c r="O92" i="10"/>
  <c r="P92" i="10" s="1"/>
  <c r="Q92" i="10" s="1"/>
  <c r="K92" i="10" s="1"/>
  <c r="M92" i="10" s="1"/>
  <c r="O88" i="10"/>
  <c r="P88" i="10" s="1"/>
  <c r="Q88" i="10" s="1"/>
  <c r="K88" i="10" s="1"/>
  <c r="M88" i="10" s="1"/>
  <c r="O84" i="10"/>
  <c r="P84" i="10" s="1"/>
  <c r="Q84" i="10" s="1"/>
  <c r="O80" i="10"/>
  <c r="P80" i="10" s="1"/>
  <c r="Q80" i="10" s="1"/>
  <c r="O75" i="10"/>
  <c r="P75" i="10" s="1"/>
  <c r="Q75" i="10" s="1"/>
  <c r="K75" i="10" s="1"/>
  <c r="M75" i="10" s="1"/>
  <c r="O71" i="10"/>
  <c r="P71" i="10" s="1"/>
  <c r="Q71" i="10" s="1"/>
  <c r="O67" i="10"/>
  <c r="P67" i="10" s="1"/>
  <c r="Q67" i="10" s="1"/>
  <c r="O63" i="10"/>
  <c r="P63" i="10" s="1"/>
  <c r="Q63" i="10" s="1"/>
  <c r="O53" i="10"/>
  <c r="P53" i="10" s="1"/>
  <c r="Q53" i="10" s="1"/>
  <c r="K53" i="10" s="1"/>
  <c r="M53" i="10" s="1"/>
  <c r="O49" i="10"/>
  <c r="P49" i="10" s="1"/>
  <c r="Q49" i="10" s="1"/>
  <c r="K49" i="10" s="1"/>
  <c r="M49" i="10" s="1"/>
  <c r="O45" i="10"/>
  <c r="P45" i="10" s="1"/>
  <c r="Q45" i="10" s="1"/>
  <c r="O41" i="10"/>
  <c r="P41" i="10" s="1"/>
  <c r="Q41" i="10" s="1"/>
  <c r="O37" i="10"/>
  <c r="P37" i="10" s="1"/>
  <c r="Q37" i="10" s="1"/>
  <c r="K37" i="10" s="1"/>
  <c r="M37" i="10" s="1"/>
  <c r="O33" i="10"/>
  <c r="P33" i="10" s="1"/>
  <c r="Q33" i="10" s="1"/>
  <c r="K33" i="10" s="1"/>
  <c r="M33" i="10" s="1"/>
  <c r="O29" i="10"/>
  <c r="P29" i="10" s="1"/>
  <c r="Q29" i="10" s="1"/>
  <c r="K29" i="10" s="1"/>
  <c r="M29" i="10" s="1"/>
  <c r="O24" i="10"/>
  <c r="P24" i="10" s="1"/>
  <c r="Q24" i="10" s="1"/>
  <c r="O20" i="10"/>
  <c r="P20" i="10" s="1"/>
  <c r="Q20" i="10" s="1"/>
  <c r="K20" i="10" s="1"/>
  <c r="M20" i="10" s="1"/>
  <c r="O16" i="10"/>
  <c r="P16" i="10" s="1"/>
  <c r="Q16" i="10" s="1"/>
  <c r="O11" i="10"/>
  <c r="P11" i="10" s="1"/>
  <c r="Q11" i="10" s="1"/>
  <c r="O7" i="10"/>
  <c r="P7" i="10" s="1"/>
  <c r="Q7" i="10" s="1"/>
  <c r="K7" i="10" s="1"/>
  <c r="M7" i="10" s="1"/>
  <c r="O131" i="10"/>
  <c r="P131" i="10" s="1"/>
  <c r="Q131" i="10" s="1"/>
  <c r="K131" i="10" s="1"/>
  <c r="M131" i="10" s="1"/>
  <c r="O127" i="10"/>
  <c r="P127" i="10" s="1"/>
  <c r="Q127" i="10" s="1"/>
  <c r="K127" i="10" s="1"/>
  <c r="M127" i="10" s="1"/>
  <c r="O123" i="10"/>
  <c r="P123" i="10" s="1"/>
  <c r="Q123" i="10" s="1"/>
  <c r="O119" i="10"/>
  <c r="P119" i="10" s="1"/>
  <c r="Q119" i="10" s="1"/>
  <c r="O115" i="10"/>
  <c r="P115" i="10" s="1"/>
  <c r="Q115" i="10" s="1"/>
  <c r="O111" i="10"/>
  <c r="P111" i="10" s="1"/>
  <c r="Q111" i="10" s="1"/>
  <c r="K111" i="10" s="1"/>
  <c r="M111" i="10" s="1"/>
  <c r="O107" i="10"/>
  <c r="P107" i="10" s="1"/>
  <c r="Q107" i="10" s="1"/>
  <c r="O103" i="10"/>
  <c r="P103" i="10" s="1"/>
  <c r="Q103" i="10" s="1"/>
  <c r="K103" i="10" s="1"/>
  <c r="M103" i="10" s="1"/>
  <c r="O99" i="10"/>
  <c r="P99" i="10" s="1"/>
  <c r="Q99" i="10" s="1"/>
  <c r="O95" i="10"/>
  <c r="P95" i="10" s="1"/>
  <c r="Q95" i="10" s="1"/>
  <c r="K95" i="10" s="1"/>
  <c r="M95" i="10" s="1"/>
  <c r="O91" i="10"/>
  <c r="P91" i="10" s="1"/>
  <c r="Q91" i="10" s="1"/>
  <c r="K91" i="10" s="1"/>
  <c r="M91" i="10" s="1"/>
  <c r="O87" i="10"/>
  <c r="P87" i="10" s="1"/>
  <c r="Q87" i="10" s="1"/>
  <c r="K87" i="10" s="1"/>
  <c r="M87" i="10" s="1"/>
  <c r="O83" i="10"/>
  <c r="P83" i="10" s="1"/>
  <c r="Q83" i="10" s="1"/>
  <c r="K83" i="10" s="1"/>
  <c r="M83" i="10" s="1"/>
  <c r="O79" i="10"/>
  <c r="P79" i="10" s="1"/>
  <c r="Q79" i="10" s="1"/>
  <c r="K79" i="10" s="1"/>
  <c r="M79" i="10" s="1"/>
  <c r="O74" i="10"/>
  <c r="P74" i="10" s="1"/>
  <c r="Q74" i="10" s="1"/>
  <c r="K74" i="10" s="1"/>
  <c r="M74" i="10" s="1"/>
  <c r="O70" i="10"/>
  <c r="P70" i="10" s="1"/>
  <c r="Q70" i="10" s="1"/>
  <c r="K70" i="10" s="1"/>
  <c r="M70" i="10" s="1"/>
  <c r="O66" i="10"/>
  <c r="P66" i="10" s="1"/>
  <c r="Q66" i="10" s="1"/>
  <c r="K66" i="10" s="1"/>
  <c r="M66" i="10" s="1"/>
  <c r="O62" i="10"/>
  <c r="P62" i="10" s="1"/>
  <c r="Q62" i="10" s="1"/>
  <c r="K62" i="10" s="1"/>
  <c r="M62" i="10" s="1"/>
  <c r="O52" i="10"/>
  <c r="P52" i="10" s="1"/>
  <c r="Q52" i="10" s="1"/>
  <c r="O48" i="10"/>
  <c r="P48" i="10" s="1"/>
  <c r="Q48" i="10" s="1"/>
  <c r="O44" i="10"/>
  <c r="P44" i="10" s="1"/>
  <c r="Q44" i="10" s="1"/>
  <c r="K44" i="10" s="1"/>
  <c r="M44" i="10" s="1"/>
  <c r="O40" i="10"/>
  <c r="P40" i="10" s="1"/>
  <c r="Q40" i="10" s="1"/>
  <c r="K40" i="10" s="1"/>
  <c r="M40" i="10" s="1"/>
  <c r="O36" i="10"/>
  <c r="P36" i="10" s="1"/>
  <c r="Q36" i="10" s="1"/>
  <c r="O32" i="10"/>
  <c r="P32" i="10" s="1"/>
  <c r="Q32" i="10" s="1"/>
  <c r="O27" i="10"/>
  <c r="P27" i="10" s="1"/>
  <c r="Q27" i="10" s="1"/>
  <c r="K27" i="10" s="1"/>
  <c r="M27" i="10" s="1"/>
  <c r="O23" i="10"/>
  <c r="P23" i="10" s="1"/>
  <c r="Q23" i="10" s="1"/>
  <c r="K23" i="10" s="1"/>
  <c r="M23" i="10" s="1"/>
  <c r="O19" i="10"/>
  <c r="P19" i="10" s="1"/>
  <c r="Q19" i="10" s="1"/>
  <c r="K19" i="10" s="1"/>
  <c r="M19" i="10" s="1"/>
  <c r="O15" i="10"/>
  <c r="P15" i="10" s="1"/>
  <c r="Q15" i="10" s="1"/>
  <c r="K15" i="10" s="1"/>
  <c r="M15" i="10" s="1"/>
  <c r="O10" i="10"/>
  <c r="P10" i="10" s="1"/>
  <c r="Q10" i="10" s="1"/>
  <c r="K10" i="10" s="1"/>
  <c r="M10" i="10" s="1"/>
  <c r="K76" i="10"/>
  <c r="M76" i="10" s="1"/>
  <c r="K52" i="10"/>
  <c r="M52" i="10" s="1"/>
  <c r="K114" i="10"/>
  <c r="M114" i="10" s="1"/>
  <c r="K71" i="10"/>
  <c r="M71" i="10" s="1"/>
  <c r="K67" i="10"/>
  <c r="M67" i="10" s="1"/>
  <c r="K123" i="10"/>
  <c r="M123" i="10" s="1"/>
  <c r="K97" i="10"/>
  <c r="M97" i="10" s="1"/>
  <c r="K89" i="10"/>
  <c r="M89" i="10" s="1"/>
  <c r="K119" i="10"/>
  <c r="M119" i="10" s="1"/>
  <c r="K115" i="10"/>
  <c r="M115" i="10" s="1"/>
  <c r="K78" i="10"/>
  <c r="M78" i="10" s="1"/>
  <c r="K11" i="10"/>
  <c r="M11" i="10" s="1"/>
  <c r="K69" i="10"/>
  <c r="M69" i="10" s="1"/>
  <c r="K45" i="10"/>
  <c r="M45" i="10" s="1"/>
  <c r="K36" i="10"/>
  <c r="M36" i="10" s="1"/>
  <c r="K32" i="10"/>
  <c r="M32" i="10" s="1"/>
  <c r="K26" i="10"/>
  <c r="M26" i="10" s="1"/>
  <c r="K25" i="10"/>
  <c r="M25" i="10" s="1"/>
  <c r="K24" i="10"/>
  <c r="M24" i="10" s="1"/>
  <c r="K16" i="10"/>
  <c r="M16" i="10" s="1"/>
  <c r="K110" i="10"/>
  <c r="M110" i="10" s="1"/>
  <c r="K99" i="10"/>
  <c r="M99" i="10" s="1"/>
  <c r="K82" i="10"/>
  <c r="M82" i="10" s="1"/>
  <c r="K73" i="10"/>
  <c r="M73" i="10" s="1"/>
  <c r="K65" i="10"/>
  <c r="M65" i="10" s="1"/>
  <c r="K35" i="10"/>
  <c r="M35" i="10" s="1"/>
  <c r="K34" i="10"/>
  <c r="M34" i="10" s="1"/>
  <c r="K22" i="10"/>
  <c r="M22" i="10" s="1"/>
  <c r="K21" i="10"/>
  <c r="M21" i="10" s="1"/>
  <c r="K18" i="10"/>
  <c r="M18" i="10" s="1"/>
  <c r="K9" i="10"/>
  <c r="M9" i="10" s="1"/>
  <c r="K8" i="10"/>
  <c r="M8" i="10" s="1"/>
  <c r="K112" i="10"/>
  <c r="M112" i="10" s="1"/>
  <c r="K104" i="10"/>
  <c r="M104" i="10" s="1"/>
  <c r="K84" i="10"/>
  <c r="M84" i="10" s="1"/>
  <c r="K54" i="10"/>
  <c r="M54" i="10" s="1"/>
  <c r="K50" i="10"/>
  <c r="M50" i="10" s="1"/>
  <c r="K117" i="10"/>
  <c r="M117" i="10" s="1"/>
  <c r="K116" i="10"/>
  <c r="M116" i="10" s="1"/>
  <c r="K109" i="10"/>
  <c r="M109" i="10" s="1"/>
  <c r="K107" i="10"/>
  <c r="M107" i="10" s="1"/>
  <c r="K98" i="10"/>
  <c r="M98" i="10" s="1"/>
  <c r="K81" i="10"/>
  <c r="M81" i="10" s="1"/>
  <c r="K80" i="10"/>
  <c r="M80" i="10" s="1"/>
  <c r="K130" i="10"/>
  <c r="M130" i="10" s="1"/>
  <c r="K48" i="10"/>
  <c r="M48" i="10" s="1"/>
  <c r="K42" i="10"/>
  <c r="M42" i="10" s="1"/>
  <c r="K38" i="10"/>
  <c r="M38" i="10" s="1"/>
  <c r="K63" i="10"/>
  <c r="M63" i="10" s="1"/>
  <c r="K43" i="10"/>
  <c r="M43" i="10" s="1"/>
  <c r="K41" i="10"/>
  <c r="M41" i="10" s="1"/>
  <c r="K39" i="10"/>
  <c r="M39" i="10" s="1"/>
  <c r="D6" i="10"/>
  <c r="K6" i="10" l="1"/>
  <c r="M6" i="10" s="1"/>
</calcChain>
</file>

<file path=xl/sharedStrings.xml><?xml version="1.0" encoding="utf-8"?>
<sst xmlns="http://schemas.openxmlformats.org/spreadsheetml/2006/main" count="280" uniqueCount="61">
  <si>
    <t>Sistema DIF Guadalajara</t>
  </si>
  <si>
    <t>Remuneraciones por Puesto, Prestaciones</t>
  </si>
  <si>
    <t>Estimulos y Compensaciones</t>
  </si>
  <si>
    <t>CHOFER</t>
  </si>
  <si>
    <t>COCINERO</t>
  </si>
  <si>
    <t>EDUCADORA</t>
  </si>
  <si>
    <t>EDUCADORA CON LICENCIATURA</t>
  </si>
  <si>
    <t>ENFERMERA GENERAL</t>
  </si>
  <si>
    <t>JARDINERO</t>
  </si>
  <si>
    <t>JEFE DE COCINA</t>
  </si>
  <si>
    <t>MECANICO</t>
  </si>
  <si>
    <t>MEDICO ESPECIALISTA</t>
  </si>
  <si>
    <t>MEDICO GENERAL</t>
  </si>
  <si>
    <t>NUTRIOLOGA</t>
  </si>
  <si>
    <t>ODONTOLOGO</t>
  </si>
  <si>
    <t>OFICIAL DE TRANSPORTE</t>
  </si>
  <si>
    <t>PROMOTOR ASOCIADO</t>
  </si>
  <si>
    <t>PROMOTOR CON LICENCIATURA</t>
  </si>
  <si>
    <t>PSICOLOGO</t>
  </si>
  <si>
    <t>QUIMICO</t>
  </si>
  <si>
    <t>RECEPCIONISTA</t>
  </si>
  <si>
    <t>SECRETARIA GENERAL</t>
  </si>
  <si>
    <t>TECNICO CONSERVACION INMUEBLES</t>
  </si>
  <si>
    <t>TERAPISTA FISICO</t>
  </si>
  <si>
    <t>TRABAJADOR SOCIAL</t>
  </si>
  <si>
    <t>TRABAJADOR SOCIAL OPERATIVO</t>
  </si>
  <si>
    <t>PUESTO</t>
  </si>
  <si>
    <t>SUELDO MENSUAL</t>
  </si>
  <si>
    <t>SUELDO ANUAL</t>
  </si>
  <si>
    <t xml:space="preserve">DESPENSA </t>
  </si>
  <si>
    <t xml:space="preserve">TRANSPORTE </t>
  </si>
  <si>
    <t>DESPENSA NAVIDEÑA</t>
  </si>
  <si>
    <t>PRIMA VACACIONAL</t>
  </si>
  <si>
    <t>PADRES Y MADRES</t>
  </si>
  <si>
    <t>ESTIMULO DIA TRABAJADORES DIF</t>
  </si>
  <si>
    <t xml:space="preserve">AGUINALDO </t>
  </si>
  <si>
    <t>UTILES ESCOLARES</t>
  </si>
  <si>
    <t xml:space="preserve">TOTAL </t>
  </si>
  <si>
    <t>AFANADOR</t>
  </si>
  <si>
    <t>COORD FORMACION DE RH</t>
  </si>
  <si>
    <t>Promotor Asociado Voluntariado</t>
  </si>
  <si>
    <t>AGUI</t>
  </si>
  <si>
    <t>MAESTROS PRIMARIA</t>
  </si>
  <si>
    <t>BASE</t>
  </si>
  <si>
    <t>Personal de Base</t>
  </si>
  <si>
    <t>MAESTROS CAI</t>
  </si>
  <si>
    <t>INSTRUCTOR EXTRA A</t>
  </si>
  <si>
    <t>AUX DE SALA</t>
  </si>
  <si>
    <t>MAESTROS BASE</t>
  </si>
  <si>
    <t>MAESTROS EXTRA A</t>
  </si>
  <si>
    <t>AUX DE INTENDENCIA</t>
  </si>
  <si>
    <t>AUX ADMINISTRATIVO</t>
  </si>
  <si>
    <t>MAESTROS DE EDUC FISCA</t>
  </si>
  <si>
    <t>AUX DE ALMACEN</t>
  </si>
  <si>
    <t>ENC DE LAVANDERIA</t>
  </si>
  <si>
    <t>AUX GENERAL</t>
  </si>
  <si>
    <t>AUX QUIMICO</t>
  </si>
  <si>
    <t>AUX DE AUDITORIO</t>
  </si>
  <si>
    <t>MAESTROS DE MUSICA</t>
  </si>
  <si>
    <t>EDUCADORA H</t>
  </si>
  <si>
    <t>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</si>
</sst>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sz val="10"/>
      <color theme="0" tint="-0.499984740745262"/>
      <name val="Verdana"/>
      <family val="2"/>
    </font>
    <font>
      <sz val="10"/>
      <name val="Verdana"/>
      <family val="2"/>
    </font>
    <font>
      <sz val="10"/>
      <color theme="0" tint="-0.34998626667073579"/>
      <name val="Verdana"/>
      <family val="2"/>
    </font>
    <font>
      <sz val="11"/>
      <color theme="1"/>
      <name val="Calibri"/>
      <family val="2"/>
      <charset val="204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BF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2">
    <xf numFmtId="0" fontId="0" fillId="0" borderId="0"/>
    <xf numFmtId="44" fontId="2" fillId="0" borderId="0" applyFont="0" applyFill="0" applyBorder="0" applyAlignment="0" applyProtection="0"/>
    <xf numFmtId="0" fontId="5" fillId="0" borderId="1"/>
    <xf numFmtId="0" fontId="7" fillId="0" borderId="1" applyNumberFormat="0" applyFill="0" applyBorder="0" applyAlignment="0" applyProtection="0">
      <alignment vertical="top"/>
      <protection locked="0"/>
    </xf>
    <xf numFmtId="0" fontId="6" fillId="0" borderId="1" applyNumberFormat="0" applyFill="0" applyBorder="0" applyAlignment="0" applyProtection="0">
      <alignment vertical="top"/>
      <protection locked="0"/>
    </xf>
    <xf numFmtId="43" fontId="5" fillId="0" borderId="1" applyFont="0" applyFill="0" applyBorder="0" applyAlignment="0" applyProtection="0"/>
    <xf numFmtId="0" fontId="8" fillId="0" borderId="1"/>
    <xf numFmtId="43" fontId="8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43" fontId="8" fillId="0" borderId="1" applyFont="0" applyFill="0" applyBorder="0" applyAlignment="0" applyProtection="0"/>
    <xf numFmtId="0" fontId="8" fillId="0" borderId="1"/>
  </cellStyleXfs>
  <cellXfs count="21">
    <xf numFmtId="0" fontId="0" fillId="0" borderId="0" xfId="0"/>
    <xf numFmtId="44" fontId="3" fillId="0" borderId="1" xfId="1" applyFont="1" applyBorder="1" applyAlignment="1">
      <alignment horizontal="left" vertical="top" wrapText="1"/>
    </xf>
    <xf numFmtId="44" fontId="4" fillId="0" borderId="1" xfId="1" applyFont="1" applyFill="1" applyBorder="1" applyAlignment="1">
      <alignment vertical="top"/>
    </xf>
    <xf numFmtId="44" fontId="4" fillId="0" borderId="1" xfId="1" applyFont="1" applyFill="1" applyBorder="1" applyAlignment="1">
      <alignment horizontal="left" vertical="top"/>
    </xf>
    <xf numFmtId="44" fontId="3" fillId="0" borderId="1" xfId="1" applyFont="1" applyFill="1" applyBorder="1" applyAlignment="1">
      <alignment horizontal="left" vertical="top" wrapText="1"/>
    </xf>
    <xf numFmtId="44" fontId="3" fillId="0" borderId="1" xfId="1" applyFont="1" applyFill="1" applyBorder="1" applyAlignment="1">
      <alignment horizontal="left" vertical="top"/>
    </xf>
    <xf numFmtId="44" fontId="3" fillId="2" borderId="1" xfId="1" applyFont="1" applyFill="1" applyBorder="1" applyAlignment="1">
      <alignment horizontal="center" vertical="center" wrapText="1"/>
    </xf>
    <xf numFmtId="44" fontId="4" fillId="0" borderId="1" xfId="1" applyFont="1" applyFill="1" applyBorder="1"/>
    <xf numFmtId="44" fontId="4" fillId="0" borderId="1" xfId="1" applyFont="1" applyFill="1" applyBorder="1" applyAlignment="1"/>
    <xf numFmtId="44" fontId="9" fillId="0" borderId="1" xfId="1" applyFont="1" applyFill="1" applyBorder="1"/>
    <xf numFmtId="44" fontId="9" fillId="0" borderId="1" xfId="1" applyFont="1" applyFill="1" applyBorder="1" applyAlignment="1"/>
    <xf numFmtId="44" fontId="4" fillId="3" borderId="1" xfId="1" applyFont="1" applyFill="1" applyBorder="1"/>
    <xf numFmtId="44" fontId="4" fillId="4" borderId="1" xfId="1" applyFont="1" applyFill="1" applyBorder="1"/>
    <xf numFmtId="44" fontId="10" fillId="0" borderId="1" xfId="1" applyFont="1" applyFill="1" applyBorder="1" applyAlignment="1">
      <alignment horizontal="left" vertical="top"/>
    </xf>
    <xf numFmtId="44" fontId="10" fillId="0" borderId="1" xfId="1" applyFont="1" applyFill="1" applyBorder="1" applyAlignment="1">
      <alignment vertical="top"/>
    </xf>
    <xf numFmtId="44" fontId="10" fillId="0" borderId="1" xfId="1" applyFont="1" applyFill="1" applyBorder="1"/>
    <xf numFmtId="44" fontId="11" fillId="0" borderId="1" xfId="1" applyFont="1" applyFill="1" applyBorder="1"/>
    <xf numFmtId="44" fontId="10" fillId="3" borderId="1" xfId="1" applyFont="1" applyFill="1" applyBorder="1"/>
    <xf numFmtId="44" fontId="13" fillId="0" borderId="1" xfId="1" applyFont="1" applyFill="1" applyBorder="1"/>
    <xf numFmtId="44" fontId="13" fillId="0" borderId="1" xfId="1" applyFont="1" applyFill="1" applyBorder="1" applyAlignment="1"/>
    <xf numFmtId="0" fontId="12" fillId="0" borderId="0" xfId="0" applyFont="1"/>
  </cellXfs>
  <cellStyles count="12">
    <cellStyle name="Followed Hyperlink" xfId="3"/>
    <cellStyle name="Hyperlink" xfId="4"/>
    <cellStyle name="Millares 10 4" xfId="10"/>
    <cellStyle name="Millares 2" xfId="5"/>
    <cellStyle name="Millares 3" xfId="7"/>
    <cellStyle name="Moneda" xfId="1" builtinId="4"/>
    <cellStyle name="Moneda 2" xfId="9"/>
    <cellStyle name="Normal" xfId="0" builtinId="0"/>
    <cellStyle name="Normal 11" xfId="11"/>
    <cellStyle name="Normal 2" xfId="2"/>
    <cellStyle name="Normal 2 2" xfId="8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0"/>
  <sheetViews>
    <sheetView tabSelected="1" view="pageBreakPreview" zoomScale="60" zoomScaleNormal="70" workbookViewId="0">
      <selection activeCell="H23" sqref="H23"/>
    </sheetView>
  </sheetViews>
  <sheetFormatPr baseColWidth="10" defaultColWidth="9.140625" defaultRowHeight="12.75" x14ac:dyDescent="0.2"/>
  <cols>
    <col min="1" max="1" width="8.28515625" style="18" customWidth="1"/>
    <col min="2" max="2" width="40.140625" style="7" customWidth="1"/>
    <col min="3" max="3" width="15.5703125" style="7" customWidth="1"/>
    <col min="4" max="4" width="16.140625" style="7" customWidth="1"/>
    <col min="5" max="5" width="17.140625" style="7" customWidth="1"/>
    <col min="6" max="6" width="19.5703125" style="7" customWidth="1"/>
    <col min="7" max="7" width="17.140625" style="7" customWidth="1"/>
    <col min="8" max="8" width="19.42578125" style="7" customWidth="1"/>
    <col min="9" max="9" width="14.42578125" style="7" customWidth="1"/>
    <col min="10" max="11" width="18" style="7" customWidth="1"/>
    <col min="12" max="12" width="15.5703125" style="7" customWidth="1"/>
    <col min="13" max="13" width="15.42578125" style="7" customWidth="1"/>
    <col min="14" max="14" width="1.85546875" style="7" hidden="1" customWidth="1"/>
    <col min="15" max="15" width="14.140625" style="9" hidden="1" customWidth="1"/>
    <col min="16" max="16" width="9.7109375" style="9" hidden="1" customWidth="1"/>
    <col min="17" max="17" width="12.85546875" style="9" hidden="1" customWidth="1"/>
    <col min="18" max="18" width="2.5703125" style="7" hidden="1" customWidth="1"/>
    <col min="19" max="19" width="14.140625" style="7" hidden="1" customWidth="1"/>
    <col min="20" max="20" width="9.7109375" style="7" hidden="1" customWidth="1"/>
    <col min="21" max="21" width="0" style="7" hidden="1" customWidth="1"/>
    <col min="22" max="16384" width="9.140625" style="7"/>
  </cols>
  <sheetData>
    <row r="1" spans="1:17" x14ac:dyDescent="0.2">
      <c r="B1" s="4" t="s">
        <v>0</v>
      </c>
      <c r="C1" s="4"/>
      <c r="D1" s="4"/>
      <c r="E1" s="1"/>
      <c r="F1" s="1"/>
      <c r="G1" s="4"/>
      <c r="H1" s="4"/>
      <c r="I1" s="4"/>
      <c r="J1" s="4"/>
      <c r="K1" s="4"/>
      <c r="L1" s="3" t="s">
        <v>44</v>
      </c>
      <c r="M1" s="3"/>
    </row>
    <row r="2" spans="1:17" s="8" customFormat="1" x14ac:dyDescent="0.2">
      <c r="A2" s="19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3" t="s">
        <v>60</v>
      </c>
      <c r="M2" s="3"/>
      <c r="O2" s="10"/>
      <c r="P2" s="10"/>
      <c r="Q2" s="10"/>
    </row>
    <row r="3" spans="1:17" s="8" customFormat="1" x14ac:dyDescent="0.2">
      <c r="A3" s="19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O3" s="10"/>
      <c r="P3" s="10"/>
      <c r="Q3" s="10"/>
    </row>
    <row r="4" spans="1:17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7" s="8" customFormat="1" ht="38.25" x14ac:dyDescent="0.2">
      <c r="A5" s="19"/>
      <c r="B5" s="6" t="s">
        <v>26</v>
      </c>
      <c r="C5" s="6" t="s">
        <v>27</v>
      </c>
      <c r="D5" s="6" t="s">
        <v>28</v>
      </c>
      <c r="E5" s="6" t="s">
        <v>29</v>
      </c>
      <c r="F5" s="6" t="s">
        <v>30</v>
      </c>
      <c r="G5" s="6" t="s">
        <v>31</v>
      </c>
      <c r="H5" s="6" t="s">
        <v>32</v>
      </c>
      <c r="I5" s="6" t="s">
        <v>33</v>
      </c>
      <c r="J5" s="6" t="s">
        <v>34</v>
      </c>
      <c r="K5" s="6" t="s">
        <v>35</v>
      </c>
      <c r="L5" s="6" t="s">
        <v>36</v>
      </c>
      <c r="M5" s="6" t="s">
        <v>37</v>
      </c>
      <c r="O5" s="10"/>
      <c r="P5" s="10"/>
      <c r="Q5" s="10" t="s">
        <v>41</v>
      </c>
    </row>
    <row r="6" spans="1:17" x14ac:dyDescent="0.2">
      <c r="A6" s="18" t="s">
        <v>43</v>
      </c>
      <c r="B6" s="7" t="s">
        <v>38</v>
      </c>
      <c r="C6" s="7">
        <v>4956.3</v>
      </c>
      <c r="D6" s="2">
        <f t="shared" ref="D6" si="0">+C6*12</f>
        <v>59475.600000000006</v>
      </c>
      <c r="E6" s="2">
        <f>300*12</f>
        <v>3600</v>
      </c>
      <c r="F6" s="2">
        <v>0</v>
      </c>
      <c r="G6" s="2">
        <v>0</v>
      </c>
      <c r="H6" s="2">
        <f>+C6/30*5</f>
        <v>826.05000000000007</v>
      </c>
      <c r="I6" s="2">
        <v>0</v>
      </c>
      <c r="J6" s="3">
        <v>0</v>
      </c>
      <c r="K6" s="2">
        <f>+C6/30*15+Q6</f>
        <v>2660.0424657534249</v>
      </c>
      <c r="L6" s="3">
        <v>0</v>
      </c>
      <c r="M6" s="3">
        <f t="shared" ref="M6" si="1">SUM(D6:L6)</f>
        <v>66561.69246575344</v>
      </c>
      <c r="O6" s="9">
        <f t="shared" ref="O6" si="2">+E6+F6+H6+J6</f>
        <v>4426.05</v>
      </c>
      <c r="P6" s="9">
        <f t="shared" ref="P6" si="3">+O6/365</f>
        <v>12.126164383561644</v>
      </c>
      <c r="Q6" s="9">
        <f>+P6*15</f>
        <v>181.89246575342466</v>
      </c>
    </row>
    <row r="7" spans="1:17" x14ac:dyDescent="0.2">
      <c r="A7" s="18" t="s">
        <v>43</v>
      </c>
      <c r="B7" s="7" t="s">
        <v>51</v>
      </c>
      <c r="C7" s="7">
        <v>13747.2</v>
      </c>
      <c r="D7" s="2">
        <f t="shared" ref="D7:D69" si="4">+C7*12</f>
        <v>164966.40000000002</v>
      </c>
      <c r="E7" s="2">
        <f t="shared" ref="E7:E69" si="5">1200*12</f>
        <v>14400</v>
      </c>
      <c r="F7" s="2">
        <f t="shared" ref="F7:F69" si="6">750*12</f>
        <v>9000</v>
      </c>
      <c r="G7" s="2">
        <v>600</v>
      </c>
      <c r="H7" s="2">
        <f t="shared" ref="H7:H69" si="7">+C7/30*5</f>
        <v>2291.1999999999998</v>
      </c>
      <c r="I7" s="2">
        <v>300</v>
      </c>
      <c r="J7" s="3">
        <f t="shared" ref="J7:J69" si="8">+C7/2</f>
        <v>6873.6</v>
      </c>
      <c r="K7" s="2">
        <f>+C7/30*50+Q7</f>
        <v>27372.931506849316</v>
      </c>
      <c r="L7" s="3">
        <v>600</v>
      </c>
      <c r="M7" s="3">
        <f t="shared" ref="M7:M69" si="9">SUM(D7:L7)</f>
        <v>226404.13150684937</v>
      </c>
      <c r="O7" s="9">
        <f t="shared" ref="O7:O69" si="10">+E7+F7+H7+J7</f>
        <v>32564.800000000003</v>
      </c>
      <c r="P7" s="9">
        <f t="shared" ref="P7:P69" si="11">+O7/365</f>
        <v>89.218630136986306</v>
      </c>
      <c r="Q7" s="9">
        <f t="shared" ref="Q7:Q69" si="12">+P7*50</f>
        <v>4460.9315068493152</v>
      </c>
    </row>
    <row r="8" spans="1:17" x14ac:dyDescent="0.2">
      <c r="A8" s="18" t="s">
        <v>43</v>
      </c>
      <c r="B8" s="7" t="s">
        <v>53</v>
      </c>
      <c r="C8" s="7">
        <v>15069</v>
      </c>
      <c r="D8" s="2">
        <f t="shared" si="4"/>
        <v>180828</v>
      </c>
      <c r="E8" s="2">
        <f t="shared" si="5"/>
        <v>14400</v>
      </c>
      <c r="F8" s="2">
        <f t="shared" si="6"/>
        <v>9000</v>
      </c>
      <c r="G8" s="2">
        <v>600</v>
      </c>
      <c r="H8" s="2">
        <f t="shared" si="7"/>
        <v>2511.5</v>
      </c>
      <c r="I8" s="2">
        <v>300</v>
      </c>
      <c r="J8" s="3">
        <f t="shared" si="8"/>
        <v>7534.5</v>
      </c>
      <c r="K8" s="2">
        <f>+C8/30*50+Q8</f>
        <v>29696.643835616436</v>
      </c>
      <c r="L8" s="3">
        <v>600</v>
      </c>
      <c r="M8" s="3">
        <f t="shared" si="9"/>
        <v>245470.64383561644</v>
      </c>
      <c r="O8" s="9">
        <f t="shared" si="10"/>
        <v>33446</v>
      </c>
      <c r="P8" s="9">
        <f t="shared" si="11"/>
        <v>91.632876712328766</v>
      </c>
      <c r="Q8" s="9">
        <f t="shared" si="12"/>
        <v>4581.6438356164381</v>
      </c>
    </row>
    <row r="9" spans="1:17" x14ac:dyDescent="0.2">
      <c r="A9" s="18" t="s">
        <v>43</v>
      </c>
      <c r="B9" s="7" t="s">
        <v>57</v>
      </c>
      <c r="C9" s="7">
        <v>12193.5</v>
      </c>
      <c r="D9" s="2">
        <f t="shared" si="4"/>
        <v>146322</v>
      </c>
      <c r="E9" s="2">
        <f t="shared" si="5"/>
        <v>14400</v>
      </c>
      <c r="F9" s="2">
        <f t="shared" si="6"/>
        <v>9000</v>
      </c>
      <c r="G9" s="2">
        <v>600</v>
      </c>
      <c r="H9" s="2">
        <f t="shared" si="7"/>
        <v>2032.25</v>
      </c>
      <c r="I9" s="2">
        <v>300</v>
      </c>
      <c r="J9" s="3">
        <f t="shared" si="8"/>
        <v>6096.75</v>
      </c>
      <c r="K9" s="2">
        <f>+C9/30*50+Q9</f>
        <v>24641.54109589041</v>
      </c>
      <c r="L9" s="3">
        <v>600</v>
      </c>
      <c r="M9" s="3">
        <f t="shared" si="9"/>
        <v>203992.5410958904</v>
      </c>
      <c r="O9" s="9">
        <f t="shared" si="10"/>
        <v>31529</v>
      </c>
      <c r="P9" s="9">
        <f t="shared" si="11"/>
        <v>86.38082191780822</v>
      </c>
      <c r="Q9" s="9">
        <f t="shared" si="12"/>
        <v>4319.0410958904113</v>
      </c>
    </row>
    <row r="10" spans="1:17" x14ac:dyDescent="0.2">
      <c r="A10" s="18" t="s">
        <v>43</v>
      </c>
      <c r="B10" s="7" t="s">
        <v>50</v>
      </c>
      <c r="C10" s="7">
        <v>7251.9</v>
      </c>
      <c r="D10" s="2">
        <f t="shared" si="4"/>
        <v>87022.799999999988</v>
      </c>
      <c r="E10" s="2">
        <f t="shared" si="5"/>
        <v>14400</v>
      </c>
      <c r="F10" s="2">
        <f t="shared" si="6"/>
        <v>9000</v>
      </c>
      <c r="G10" s="2">
        <v>600</v>
      </c>
      <c r="H10" s="2">
        <f t="shared" si="7"/>
        <v>1208.6499999999999</v>
      </c>
      <c r="I10" s="2">
        <v>300</v>
      </c>
      <c r="J10" s="3">
        <f t="shared" si="8"/>
        <v>3625.95</v>
      </c>
      <c r="K10" s="2">
        <f>+C10/30*50+Q10</f>
        <v>15954.253424657534</v>
      </c>
      <c r="L10" s="3">
        <v>600</v>
      </c>
      <c r="M10" s="3">
        <f t="shared" si="9"/>
        <v>132711.6534246575</v>
      </c>
      <c r="O10" s="9">
        <f t="shared" si="10"/>
        <v>28234.600000000002</v>
      </c>
      <c r="P10" s="9">
        <f t="shared" si="11"/>
        <v>77.355068493150696</v>
      </c>
      <c r="Q10" s="9">
        <f t="shared" si="12"/>
        <v>3867.7534246575347</v>
      </c>
    </row>
    <row r="11" spans="1:17" x14ac:dyDescent="0.2">
      <c r="A11" s="18" t="s">
        <v>43</v>
      </c>
      <c r="B11" s="7" t="s">
        <v>50</v>
      </c>
      <c r="C11" s="7">
        <v>8520.9</v>
      </c>
      <c r="D11" s="2">
        <f t="shared" si="4"/>
        <v>102250.79999999999</v>
      </c>
      <c r="E11" s="2">
        <f t="shared" si="5"/>
        <v>14400</v>
      </c>
      <c r="F11" s="2">
        <f t="shared" si="6"/>
        <v>9000</v>
      </c>
      <c r="G11" s="2">
        <v>600</v>
      </c>
      <c r="H11" s="2">
        <f t="shared" si="7"/>
        <v>1420.1499999999999</v>
      </c>
      <c r="I11" s="2">
        <v>300</v>
      </c>
      <c r="J11" s="3">
        <f t="shared" si="8"/>
        <v>4260.45</v>
      </c>
      <c r="K11" s="2">
        <f>+C11/30*50+Q11</f>
        <v>18185.143835616436</v>
      </c>
      <c r="L11" s="3">
        <v>600</v>
      </c>
      <c r="M11" s="3">
        <f t="shared" si="9"/>
        <v>151016.54383561644</v>
      </c>
      <c r="O11" s="9">
        <f t="shared" si="10"/>
        <v>29080.600000000002</v>
      </c>
      <c r="P11" s="9">
        <f t="shared" si="11"/>
        <v>79.672876712328772</v>
      </c>
      <c r="Q11" s="9">
        <f t="shared" si="12"/>
        <v>3983.6438356164385</v>
      </c>
    </row>
    <row r="12" spans="1:17" s="9" customFormat="1" x14ac:dyDescent="0.2">
      <c r="A12" s="18" t="s">
        <v>43</v>
      </c>
      <c r="B12" s="7" t="s">
        <v>50</v>
      </c>
      <c r="C12" s="7">
        <v>9760.2000000000007</v>
      </c>
      <c r="D12" s="2">
        <f t="shared" si="4"/>
        <v>117122.40000000001</v>
      </c>
      <c r="E12" s="2">
        <f t="shared" si="5"/>
        <v>14400</v>
      </c>
      <c r="F12" s="2">
        <f t="shared" si="6"/>
        <v>9000</v>
      </c>
      <c r="G12" s="2">
        <v>600</v>
      </c>
      <c r="H12" s="2">
        <f t="shared" si="7"/>
        <v>1626.7000000000003</v>
      </c>
      <c r="I12" s="2">
        <v>300</v>
      </c>
      <c r="J12" s="3">
        <f t="shared" si="8"/>
        <v>4880.1000000000004</v>
      </c>
      <c r="K12" s="2">
        <f>+C12/30*50+Q12</f>
        <v>20363.821917808222</v>
      </c>
      <c r="L12" s="3">
        <v>600</v>
      </c>
      <c r="M12" s="3">
        <f t="shared" si="9"/>
        <v>168893.02191780828</v>
      </c>
      <c r="N12" s="7"/>
      <c r="O12" s="9">
        <f t="shared" si="10"/>
        <v>29906.800000000003</v>
      </c>
      <c r="P12" s="9">
        <f t="shared" si="11"/>
        <v>81.936438356164388</v>
      </c>
      <c r="Q12" s="9">
        <f t="shared" si="12"/>
        <v>4096.821917808219</v>
      </c>
    </row>
    <row r="13" spans="1:17" x14ac:dyDescent="0.2">
      <c r="A13" s="18" t="s">
        <v>43</v>
      </c>
      <c r="B13" s="13" t="s">
        <v>50</v>
      </c>
      <c r="C13" s="14">
        <v>11058.6</v>
      </c>
      <c r="D13" s="2">
        <f t="shared" si="4"/>
        <v>132703.20000000001</v>
      </c>
      <c r="E13" s="2">
        <f t="shared" si="5"/>
        <v>14400</v>
      </c>
      <c r="F13" s="2">
        <f t="shared" si="6"/>
        <v>9000</v>
      </c>
      <c r="G13" s="2">
        <v>600</v>
      </c>
      <c r="H13" s="2">
        <f t="shared" si="7"/>
        <v>1843.1</v>
      </c>
      <c r="I13" s="2">
        <v>300</v>
      </c>
      <c r="J13" s="3">
        <f t="shared" si="8"/>
        <v>5529.3</v>
      </c>
      <c r="K13" s="2">
        <f>+C13/30*50+Q13</f>
        <v>22646.397260273974</v>
      </c>
      <c r="L13" s="3">
        <v>600</v>
      </c>
      <c r="M13" s="3">
        <f t="shared" si="9"/>
        <v>187621.99726027399</v>
      </c>
      <c r="O13" s="9">
        <f t="shared" si="10"/>
        <v>30772.399999999998</v>
      </c>
      <c r="P13" s="9">
        <f t="shared" si="11"/>
        <v>84.307945205479442</v>
      </c>
      <c r="Q13" s="9">
        <f t="shared" si="12"/>
        <v>4215.3972602739723</v>
      </c>
    </row>
    <row r="14" spans="1:17" x14ac:dyDescent="0.2">
      <c r="A14" s="18" t="s">
        <v>43</v>
      </c>
      <c r="B14" s="13" t="s">
        <v>50</v>
      </c>
      <c r="C14" s="14">
        <v>12277.5</v>
      </c>
      <c r="D14" s="2">
        <f t="shared" si="4"/>
        <v>147330</v>
      </c>
      <c r="E14" s="2">
        <f t="shared" si="5"/>
        <v>14400</v>
      </c>
      <c r="F14" s="2">
        <f t="shared" si="6"/>
        <v>9000</v>
      </c>
      <c r="G14" s="2">
        <v>600</v>
      </c>
      <c r="H14" s="2">
        <f t="shared" si="7"/>
        <v>2046.25</v>
      </c>
      <c r="I14" s="2">
        <v>300</v>
      </c>
      <c r="J14" s="3">
        <f t="shared" si="8"/>
        <v>6138.75</v>
      </c>
      <c r="K14" s="2">
        <f>+C14/30*50+Q14</f>
        <v>24789.212328767124</v>
      </c>
      <c r="L14" s="3">
        <v>600</v>
      </c>
      <c r="M14" s="3">
        <f t="shared" si="9"/>
        <v>205204.21232876711</v>
      </c>
      <c r="O14" s="9">
        <f t="shared" si="10"/>
        <v>31585</v>
      </c>
      <c r="P14" s="9">
        <f t="shared" si="11"/>
        <v>86.534246575342465</v>
      </c>
      <c r="Q14" s="9">
        <f t="shared" si="12"/>
        <v>4326.7123287671229</v>
      </c>
    </row>
    <row r="15" spans="1:17" x14ac:dyDescent="0.2">
      <c r="A15" s="18" t="s">
        <v>43</v>
      </c>
      <c r="B15" s="7" t="s">
        <v>47</v>
      </c>
      <c r="C15" s="7">
        <v>11521.5</v>
      </c>
      <c r="D15" s="2">
        <f t="shared" si="4"/>
        <v>138258</v>
      </c>
      <c r="E15" s="2">
        <f t="shared" si="5"/>
        <v>14400</v>
      </c>
      <c r="F15" s="2">
        <f t="shared" si="6"/>
        <v>9000</v>
      </c>
      <c r="G15" s="2">
        <v>600</v>
      </c>
      <c r="H15" s="2">
        <f t="shared" si="7"/>
        <v>1920.25</v>
      </c>
      <c r="I15" s="2">
        <v>300</v>
      </c>
      <c r="J15" s="3">
        <f t="shared" si="8"/>
        <v>5760.75</v>
      </c>
      <c r="K15" s="2">
        <f>+C15/30*50+Q15</f>
        <v>23460.171232876713</v>
      </c>
      <c r="L15" s="3">
        <v>600</v>
      </c>
      <c r="M15" s="3">
        <f t="shared" si="9"/>
        <v>194299.17123287672</v>
      </c>
      <c r="O15" s="9">
        <f t="shared" si="10"/>
        <v>31081</v>
      </c>
      <c r="P15" s="9">
        <f t="shared" si="11"/>
        <v>85.153424657534245</v>
      </c>
      <c r="Q15" s="9">
        <f t="shared" si="12"/>
        <v>4257.6712328767126</v>
      </c>
    </row>
    <row r="16" spans="1:17" x14ac:dyDescent="0.2">
      <c r="A16" s="18" t="s">
        <v>43</v>
      </c>
      <c r="B16" s="13" t="s">
        <v>47</v>
      </c>
      <c r="C16" s="14">
        <v>14536.5</v>
      </c>
      <c r="D16" s="2">
        <f t="shared" si="4"/>
        <v>174438</v>
      </c>
      <c r="E16" s="2">
        <f t="shared" si="5"/>
        <v>14400</v>
      </c>
      <c r="F16" s="2">
        <f t="shared" si="6"/>
        <v>9000</v>
      </c>
      <c r="G16" s="2">
        <v>600</v>
      </c>
      <c r="H16" s="2">
        <f t="shared" si="7"/>
        <v>2422.75</v>
      </c>
      <c r="I16" s="2">
        <v>300</v>
      </c>
      <c r="J16" s="3">
        <f t="shared" si="8"/>
        <v>7268.25</v>
      </c>
      <c r="K16" s="2">
        <f>+C16/30*50+Q16</f>
        <v>28760.513698630137</v>
      </c>
      <c r="L16" s="3">
        <v>600</v>
      </c>
      <c r="M16" s="3">
        <f t="shared" si="9"/>
        <v>237789.51369863015</v>
      </c>
      <c r="O16" s="9">
        <f t="shared" si="10"/>
        <v>33091</v>
      </c>
      <c r="P16" s="9">
        <f t="shared" si="11"/>
        <v>90.660273972602738</v>
      </c>
      <c r="Q16" s="9">
        <f t="shared" si="12"/>
        <v>4533.0136986301368</v>
      </c>
    </row>
    <row r="17" spans="1:18" x14ac:dyDescent="0.2">
      <c r="A17" s="18" t="s">
        <v>43</v>
      </c>
      <c r="B17" s="7" t="s">
        <v>55</v>
      </c>
      <c r="C17" s="7">
        <v>12161.1</v>
      </c>
      <c r="D17" s="2">
        <f t="shared" si="4"/>
        <v>145933.20000000001</v>
      </c>
      <c r="E17" s="2">
        <f t="shared" si="5"/>
        <v>14400</v>
      </c>
      <c r="F17" s="2">
        <f t="shared" si="6"/>
        <v>9000</v>
      </c>
      <c r="G17" s="2">
        <v>600</v>
      </c>
      <c r="H17" s="2">
        <f t="shared" si="7"/>
        <v>2026.85</v>
      </c>
      <c r="I17" s="2">
        <v>300</v>
      </c>
      <c r="J17" s="3">
        <f t="shared" si="8"/>
        <v>6080.55</v>
      </c>
      <c r="K17" s="2">
        <f>+C17/30*50+Q17</f>
        <v>24584.582191780821</v>
      </c>
      <c r="L17" s="3">
        <v>600</v>
      </c>
      <c r="M17" s="3">
        <f t="shared" si="9"/>
        <v>203525.18219178083</v>
      </c>
      <c r="O17" s="9">
        <f t="shared" si="10"/>
        <v>31507.399999999998</v>
      </c>
      <c r="P17" s="9">
        <f t="shared" si="11"/>
        <v>86.321643835616428</v>
      </c>
      <c r="Q17" s="9">
        <f t="shared" si="12"/>
        <v>4316.0821917808216</v>
      </c>
    </row>
    <row r="18" spans="1:18" x14ac:dyDescent="0.2">
      <c r="A18" s="18" t="s">
        <v>43</v>
      </c>
      <c r="B18" s="7" t="s">
        <v>55</v>
      </c>
      <c r="C18" s="7">
        <v>12334.8</v>
      </c>
      <c r="D18" s="2">
        <f t="shared" si="4"/>
        <v>148017.59999999998</v>
      </c>
      <c r="E18" s="2">
        <f t="shared" si="5"/>
        <v>14400</v>
      </c>
      <c r="F18" s="2">
        <f t="shared" si="6"/>
        <v>9000</v>
      </c>
      <c r="G18" s="2">
        <v>600</v>
      </c>
      <c r="H18" s="2">
        <f t="shared" si="7"/>
        <v>2055.7999999999997</v>
      </c>
      <c r="I18" s="2">
        <v>300</v>
      </c>
      <c r="J18" s="3">
        <f t="shared" si="8"/>
        <v>6167.4</v>
      </c>
      <c r="K18" s="2">
        <f>+C18/30*50+Q18</f>
        <v>24889.945205479453</v>
      </c>
      <c r="L18" s="3">
        <v>600</v>
      </c>
      <c r="M18" s="3">
        <f t="shared" si="9"/>
        <v>206030.74520547941</v>
      </c>
      <c r="O18" s="9">
        <f t="shared" si="10"/>
        <v>31623.199999999997</v>
      </c>
      <c r="P18" s="9">
        <f t="shared" si="11"/>
        <v>86.638904109589035</v>
      </c>
      <c r="Q18" s="9">
        <f t="shared" si="12"/>
        <v>4331.9452054794519</v>
      </c>
    </row>
    <row r="19" spans="1:18" x14ac:dyDescent="0.2">
      <c r="A19" s="18" t="s">
        <v>43</v>
      </c>
      <c r="B19" s="7" t="s">
        <v>56</v>
      </c>
      <c r="C19" s="7">
        <v>14710.8</v>
      </c>
      <c r="D19" s="2">
        <f t="shared" si="4"/>
        <v>176529.59999999998</v>
      </c>
      <c r="E19" s="2">
        <f t="shared" si="5"/>
        <v>14400</v>
      </c>
      <c r="F19" s="2">
        <f t="shared" si="6"/>
        <v>9000</v>
      </c>
      <c r="G19" s="2">
        <v>600</v>
      </c>
      <c r="H19" s="2">
        <f t="shared" si="7"/>
        <v>2451.7999999999997</v>
      </c>
      <c r="I19" s="2">
        <v>300</v>
      </c>
      <c r="J19" s="3">
        <f t="shared" si="8"/>
        <v>7355.4</v>
      </c>
      <c r="K19" s="2">
        <f>+C19/30*50+Q19</f>
        <v>29066.931506849312</v>
      </c>
      <c r="L19" s="3">
        <v>600</v>
      </c>
      <c r="M19" s="3">
        <f t="shared" si="9"/>
        <v>240303.73150684926</v>
      </c>
      <c r="O19" s="9">
        <f t="shared" si="10"/>
        <v>33207.199999999997</v>
      </c>
      <c r="P19" s="9">
        <f t="shared" si="11"/>
        <v>90.978630136986297</v>
      </c>
      <c r="Q19" s="9">
        <f t="shared" si="12"/>
        <v>4548.9315068493152</v>
      </c>
    </row>
    <row r="20" spans="1:18" x14ac:dyDescent="0.2">
      <c r="A20" s="18" t="s">
        <v>43</v>
      </c>
      <c r="B20" s="7" t="s">
        <v>56</v>
      </c>
      <c r="C20" s="7">
        <v>16584.900000000001</v>
      </c>
      <c r="D20" s="2">
        <f t="shared" si="4"/>
        <v>199018.80000000002</v>
      </c>
      <c r="E20" s="2">
        <f t="shared" si="5"/>
        <v>14400</v>
      </c>
      <c r="F20" s="2">
        <f t="shared" si="6"/>
        <v>9000</v>
      </c>
      <c r="G20" s="2">
        <v>600</v>
      </c>
      <c r="H20" s="2">
        <f t="shared" si="7"/>
        <v>2764.15</v>
      </c>
      <c r="I20" s="2">
        <v>300</v>
      </c>
      <c r="J20" s="3">
        <f t="shared" si="8"/>
        <v>8292.4500000000007</v>
      </c>
      <c r="K20" s="2">
        <f>+C20/30*50+Q20</f>
        <v>32361.582191780828</v>
      </c>
      <c r="L20" s="3">
        <v>600</v>
      </c>
      <c r="M20" s="3">
        <f t="shared" si="9"/>
        <v>267336.98219178087</v>
      </c>
      <c r="O20" s="9">
        <f t="shared" si="10"/>
        <v>34456.600000000006</v>
      </c>
      <c r="P20" s="9">
        <f t="shared" si="11"/>
        <v>94.401643835616454</v>
      </c>
      <c r="Q20" s="9">
        <f t="shared" si="12"/>
        <v>4720.0821917808225</v>
      </c>
    </row>
    <row r="21" spans="1:18" x14ac:dyDescent="0.2">
      <c r="A21" s="18" t="s">
        <v>43</v>
      </c>
      <c r="B21" s="7" t="s">
        <v>3</v>
      </c>
      <c r="C21" s="7">
        <v>16456.2</v>
      </c>
      <c r="D21" s="2">
        <f t="shared" si="4"/>
        <v>197474.40000000002</v>
      </c>
      <c r="E21" s="2">
        <f t="shared" si="5"/>
        <v>14400</v>
      </c>
      <c r="F21" s="2">
        <f t="shared" si="6"/>
        <v>9000</v>
      </c>
      <c r="G21" s="2">
        <v>600</v>
      </c>
      <c r="H21" s="2">
        <f t="shared" si="7"/>
        <v>2742.7000000000003</v>
      </c>
      <c r="I21" s="2">
        <v>300</v>
      </c>
      <c r="J21" s="3">
        <f t="shared" si="8"/>
        <v>8228.1</v>
      </c>
      <c r="K21" s="2">
        <f>+C21/30*50+Q21</f>
        <v>32135.32876712329</v>
      </c>
      <c r="L21" s="3">
        <v>600</v>
      </c>
      <c r="M21" s="3">
        <f t="shared" si="9"/>
        <v>265480.52876712335</v>
      </c>
      <c r="O21" s="9">
        <f t="shared" si="10"/>
        <v>34370.800000000003</v>
      </c>
      <c r="P21" s="9">
        <f t="shared" si="11"/>
        <v>94.166575342465762</v>
      </c>
      <c r="Q21" s="9">
        <f t="shared" si="12"/>
        <v>4708.3287671232883</v>
      </c>
    </row>
    <row r="22" spans="1:18" x14ac:dyDescent="0.2">
      <c r="A22" s="18" t="s">
        <v>43</v>
      </c>
      <c r="B22" s="13" t="s">
        <v>3</v>
      </c>
      <c r="C22" s="14">
        <v>19190.099999999999</v>
      </c>
      <c r="D22" s="2">
        <f t="shared" si="4"/>
        <v>230281.19999999998</v>
      </c>
      <c r="E22" s="2">
        <f t="shared" si="5"/>
        <v>14400</v>
      </c>
      <c r="F22" s="2">
        <f t="shared" si="6"/>
        <v>9000</v>
      </c>
      <c r="G22" s="2">
        <v>600</v>
      </c>
      <c r="H22" s="2">
        <f t="shared" si="7"/>
        <v>3198.35</v>
      </c>
      <c r="I22" s="2">
        <v>300</v>
      </c>
      <c r="J22" s="3">
        <f t="shared" si="8"/>
        <v>9595.0499999999993</v>
      </c>
      <c r="K22" s="2">
        <f>+C22/30*50+Q22</f>
        <v>36941.499999999993</v>
      </c>
      <c r="L22" s="3">
        <v>600</v>
      </c>
      <c r="M22" s="3">
        <f t="shared" si="9"/>
        <v>304916.09999999998</v>
      </c>
      <c r="O22" s="9">
        <f t="shared" si="10"/>
        <v>36193.399999999994</v>
      </c>
      <c r="P22" s="9">
        <f t="shared" si="11"/>
        <v>99.159999999999982</v>
      </c>
      <c r="Q22" s="9">
        <f t="shared" si="12"/>
        <v>4957.9999999999991</v>
      </c>
    </row>
    <row r="23" spans="1:18" s="16" customFormat="1" x14ac:dyDescent="0.2">
      <c r="A23" s="18" t="s">
        <v>43</v>
      </c>
      <c r="B23" s="7" t="s">
        <v>4</v>
      </c>
      <c r="C23" s="7">
        <v>12099.9</v>
      </c>
      <c r="D23" s="2">
        <f t="shared" si="4"/>
        <v>145198.79999999999</v>
      </c>
      <c r="E23" s="2">
        <f t="shared" si="5"/>
        <v>14400</v>
      </c>
      <c r="F23" s="2">
        <f t="shared" si="6"/>
        <v>9000</v>
      </c>
      <c r="G23" s="2">
        <v>600</v>
      </c>
      <c r="H23" s="2">
        <f t="shared" si="7"/>
        <v>2016.6499999999999</v>
      </c>
      <c r="I23" s="2">
        <v>300</v>
      </c>
      <c r="J23" s="3">
        <f t="shared" si="8"/>
        <v>6049.95</v>
      </c>
      <c r="K23" s="2">
        <f>+C23/30*50+Q23</f>
        <v>24476.993150684932</v>
      </c>
      <c r="L23" s="3">
        <v>600</v>
      </c>
      <c r="M23" s="3">
        <f t="shared" si="9"/>
        <v>202642.39315068492</v>
      </c>
      <c r="N23" s="7"/>
      <c r="O23" s="9">
        <f t="shared" si="10"/>
        <v>31466.600000000002</v>
      </c>
      <c r="P23" s="9">
        <f t="shared" si="11"/>
        <v>86.209863013698637</v>
      </c>
      <c r="Q23" s="9">
        <f t="shared" si="12"/>
        <v>4310.4931506849316</v>
      </c>
      <c r="R23" s="7"/>
    </row>
    <row r="24" spans="1:18" s="9" customFormat="1" x14ac:dyDescent="0.2">
      <c r="A24" s="18" t="s">
        <v>43</v>
      </c>
      <c r="B24" s="7" t="s">
        <v>4</v>
      </c>
      <c r="C24" s="7">
        <v>13735.2</v>
      </c>
      <c r="D24" s="2">
        <f t="shared" si="4"/>
        <v>164822.40000000002</v>
      </c>
      <c r="E24" s="2">
        <f t="shared" si="5"/>
        <v>14400</v>
      </c>
      <c r="F24" s="2">
        <f t="shared" si="6"/>
        <v>9000</v>
      </c>
      <c r="G24" s="2">
        <v>600</v>
      </c>
      <c r="H24" s="2">
        <f t="shared" si="7"/>
        <v>2289.2000000000003</v>
      </c>
      <c r="I24" s="2">
        <v>300</v>
      </c>
      <c r="J24" s="3">
        <f t="shared" si="8"/>
        <v>6867.6</v>
      </c>
      <c r="K24" s="2">
        <f>+C24/30*50+Q24</f>
        <v>27351.835616438359</v>
      </c>
      <c r="L24" s="3">
        <v>600</v>
      </c>
      <c r="M24" s="3">
        <f t="shared" si="9"/>
        <v>226231.0356164384</v>
      </c>
      <c r="N24" s="7"/>
      <c r="O24" s="9">
        <f t="shared" si="10"/>
        <v>32556.800000000003</v>
      </c>
      <c r="P24" s="9">
        <f t="shared" si="11"/>
        <v>89.196712328767134</v>
      </c>
      <c r="Q24" s="9">
        <f t="shared" si="12"/>
        <v>4459.8356164383567</v>
      </c>
    </row>
    <row r="25" spans="1:18" x14ac:dyDescent="0.2">
      <c r="A25" s="18" t="s">
        <v>43</v>
      </c>
      <c r="B25" s="7" t="s">
        <v>39</v>
      </c>
      <c r="C25" s="7">
        <v>13787.7</v>
      </c>
      <c r="D25" s="2">
        <f t="shared" si="4"/>
        <v>165452.40000000002</v>
      </c>
      <c r="E25" s="2">
        <f t="shared" si="5"/>
        <v>14400</v>
      </c>
      <c r="F25" s="2">
        <f t="shared" si="6"/>
        <v>9000</v>
      </c>
      <c r="G25" s="2">
        <v>600</v>
      </c>
      <c r="H25" s="2">
        <f t="shared" si="7"/>
        <v>2297.9500000000003</v>
      </c>
      <c r="I25" s="2">
        <v>300</v>
      </c>
      <c r="J25" s="3">
        <f t="shared" si="8"/>
        <v>6893.85</v>
      </c>
      <c r="K25" s="2">
        <f>+C25/30*50+Q25</f>
        <v>27444.130136986303</v>
      </c>
      <c r="L25" s="3">
        <v>600</v>
      </c>
      <c r="M25" s="3">
        <f t="shared" si="9"/>
        <v>226988.33013698633</v>
      </c>
      <c r="O25" s="9">
        <f t="shared" si="10"/>
        <v>32591.800000000003</v>
      </c>
      <c r="P25" s="9">
        <f t="shared" si="11"/>
        <v>89.292602739726036</v>
      </c>
      <c r="Q25" s="9">
        <f t="shared" si="12"/>
        <v>4464.6301369863022</v>
      </c>
    </row>
    <row r="26" spans="1:18" x14ac:dyDescent="0.2">
      <c r="A26" s="18" t="s">
        <v>43</v>
      </c>
      <c r="B26" s="13" t="s">
        <v>5</v>
      </c>
      <c r="C26" s="14">
        <v>8786.7000000000007</v>
      </c>
      <c r="D26" s="2">
        <f t="shared" si="4"/>
        <v>105440.40000000001</v>
      </c>
      <c r="E26" s="2">
        <f t="shared" si="5"/>
        <v>14400</v>
      </c>
      <c r="F26" s="2">
        <f t="shared" si="6"/>
        <v>9000</v>
      </c>
      <c r="G26" s="2">
        <v>600</v>
      </c>
      <c r="H26" s="2">
        <f t="shared" si="7"/>
        <v>1464.4500000000003</v>
      </c>
      <c r="I26" s="2">
        <v>300</v>
      </c>
      <c r="J26" s="3">
        <f t="shared" si="8"/>
        <v>4393.3500000000004</v>
      </c>
      <c r="K26" s="2">
        <f>+C26/30*50+Q26</f>
        <v>18652.417808219179</v>
      </c>
      <c r="L26" s="3">
        <v>600</v>
      </c>
      <c r="M26" s="3">
        <f t="shared" si="9"/>
        <v>154850.61780821919</v>
      </c>
      <c r="O26" s="9">
        <f t="shared" si="10"/>
        <v>29257.800000000003</v>
      </c>
      <c r="P26" s="9">
        <f t="shared" si="11"/>
        <v>80.158356164383576</v>
      </c>
      <c r="Q26" s="9">
        <f t="shared" si="12"/>
        <v>4007.9178082191788</v>
      </c>
      <c r="R26" s="11"/>
    </row>
    <row r="27" spans="1:18" s="16" customFormat="1" x14ac:dyDescent="0.2">
      <c r="A27" s="18" t="s">
        <v>43</v>
      </c>
      <c r="B27" s="7" t="s">
        <v>5</v>
      </c>
      <c r="C27" s="7">
        <v>16285.8</v>
      </c>
      <c r="D27" s="2">
        <f t="shared" si="4"/>
        <v>195429.59999999998</v>
      </c>
      <c r="E27" s="2">
        <f t="shared" si="5"/>
        <v>14400</v>
      </c>
      <c r="F27" s="2">
        <f t="shared" si="6"/>
        <v>9000</v>
      </c>
      <c r="G27" s="2">
        <v>600</v>
      </c>
      <c r="H27" s="2">
        <f t="shared" si="7"/>
        <v>2714.3</v>
      </c>
      <c r="I27" s="2">
        <v>300</v>
      </c>
      <c r="J27" s="3">
        <f t="shared" si="8"/>
        <v>8142.9</v>
      </c>
      <c r="K27" s="2">
        <f>+C27/30*50+Q27</f>
        <v>31835.767123287671</v>
      </c>
      <c r="L27" s="3">
        <v>600</v>
      </c>
      <c r="M27" s="3">
        <f t="shared" si="9"/>
        <v>263022.56712328765</v>
      </c>
      <c r="N27" s="7"/>
      <c r="O27" s="9">
        <f t="shared" si="10"/>
        <v>34257.199999999997</v>
      </c>
      <c r="P27" s="9">
        <f t="shared" si="11"/>
        <v>93.855342465753424</v>
      </c>
      <c r="Q27" s="9">
        <f t="shared" si="12"/>
        <v>4692.767123287671</v>
      </c>
      <c r="R27" s="7"/>
    </row>
    <row r="28" spans="1:18" s="9" customFormat="1" x14ac:dyDescent="0.2">
      <c r="A28" s="18" t="s">
        <v>43</v>
      </c>
      <c r="B28" s="7" t="s">
        <v>6</v>
      </c>
      <c r="C28" s="7">
        <v>10501.5</v>
      </c>
      <c r="D28" s="2">
        <f t="shared" si="4"/>
        <v>126018</v>
      </c>
      <c r="E28" s="2">
        <f t="shared" si="5"/>
        <v>14400</v>
      </c>
      <c r="F28" s="2">
        <f t="shared" si="6"/>
        <v>9000</v>
      </c>
      <c r="G28" s="2">
        <v>600</v>
      </c>
      <c r="H28" s="2">
        <f t="shared" si="7"/>
        <v>1750.25</v>
      </c>
      <c r="I28" s="2">
        <v>300</v>
      </c>
      <c r="J28" s="3">
        <f t="shared" si="8"/>
        <v>5250.75</v>
      </c>
      <c r="K28" s="2">
        <f>+C28/30*50+Q28</f>
        <v>21667.020547945205</v>
      </c>
      <c r="L28" s="3">
        <v>600</v>
      </c>
      <c r="M28" s="3">
        <f t="shared" si="9"/>
        <v>179586.0205479452</v>
      </c>
      <c r="N28" s="7"/>
      <c r="O28" s="9">
        <f t="shared" si="10"/>
        <v>30401</v>
      </c>
      <c r="P28" s="9">
        <f t="shared" si="11"/>
        <v>83.290410958904104</v>
      </c>
      <c r="Q28" s="9">
        <f t="shared" si="12"/>
        <v>4164.5205479452052</v>
      </c>
    </row>
    <row r="29" spans="1:18" x14ac:dyDescent="0.2">
      <c r="A29" s="18" t="s">
        <v>43</v>
      </c>
      <c r="B29" s="13" t="s">
        <v>6</v>
      </c>
      <c r="C29" s="14">
        <v>20652.599999999999</v>
      </c>
      <c r="D29" s="2">
        <f t="shared" si="4"/>
        <v>247831.19999999998</v>
      </c>
      <c r="E29" s="2">
        <f t="shared" si="5"/>
        <v>14400</v>
      </c>
      <c r="F29" s="2">
        <f t="shared" si="6"/>
        <v>9000</v>
      </c>
      <c r="G29" s="2">
        <v>600</v>
      </c>
      <c r="H29" s="2">
        <f t="shared" si="7"/>
        <v>3442.1</v>
      </c>
      <c r="I29" s="2">
        <v>300</v>
      </c>
      <c r="J29" s="3">
        <f t="shared" si="8"/>
        <v>10326.299999999999</v>
      </c>
      <c r="K29" s="2">
        <f>+C29/30*50+Q29</f>
        <v>39512.561643835616</v>
      </c>
      <c r="L29" s="3">
        <v>600</v>
      </c>
      <c r="M29" s="3">
        <f t="shared" si="9"/>
        <v>326012.16164383554</v>
      </c>
      <c r="O29" s="9">
        <f t="shared" si="10"/>
        <v>37168.399999999994</v>
      </c>
      <c r="P29" s="9">
        <f t="shared" si="11"/>
        <v>101.83123287671231</v>
      </c>
      <c r="Q29" s="9">
        <f t="shared" si="12"/>
        <v>5091.5616438356155</v>
      </c>
    </row>
    <row r="30" spans="1:18" x14ac:dyDescent="0.2">
      <c r="A30" s="18" t="s">
        <v>43</v>
      </c>
      <c r="B30" s="13" t="s">
        <v>59</v>
      </c>
      <c r="C30" s="14">
        <v>9286.7999999999993</v>
      </c>
      <c r="D30" s="2">
        <f t="shared" si="4"/>
        <v>111441.59999999999</v>
      </c>
      <c r="E30" s="2">
        <f t="shared" si="5"/>
        <v>14400</v>
      </c>
      <c r="F30" s="2">
        <f t="shared" si="6"/>
        <v>9000</v>
      </c>
      <c r="G30" s="2">
        <v>600</v>
      </c>
      <c r="H30" s="2">
        <f t="shared" si="7"/>
        <v>1547.8</v>
      </c>
      <c r="I30" s="2">
        <v>300</v>
      </c>
      <c r="J30" s="3">
        <f t="shared" si="8"/>
        <v>4643.3999999999996</v>
      </c>
      <c r="K30" s="2">
        <f>+C30/30*50+Q30</f>
        <v>19531.589041095889</v>
      </c>
      <c r="L30" s="3">
        <v>600</v>
      </c>
      <c r="M30" s="3">
        <f t="shared" si="9"/>
        <v>162064.38904109586</v>
      </c>
      <c r="O30" s="9">
        <f t="shared" si="10"/>
        <v>29591.199999999997</v>
      </c>
      <c r="P30" s="9">
        <f t="shared" si="11"/>
        <v>81.071780821917798</v>
      </c>
      <c r="Q30" s="9">
        <f t="shared" si="12"/>
        <v>4053.58904109589</v>
      </c>
    </row>
    <row r="31" spans="1:18" x14ac:dyDescent="0.2">
      <c r="A31" s="18" t="s">
        <v>43</v>
      </c>
      <c r="B31" s="7" t="s">
        <v>59</v>
      </c>
      <c r="C31" s="7">
        <v>12021.6</v>
      </c>
      <c r="D31" s="2">
        <f t="shared" si="4"/>
        <v>144259.20000000001</v>
      </c>
      <c r="E31" s="2">
        <f t="shared" si="5"/>
        <v>14400</v>
      </c>
      <c r="F31" s="2">
        <f t="shared" si="6"/>
        <v>9000</v>
      </c>
      <c r="G31" s="2">
        <v>600</v>
      </c>
      <c r="H31" s="2">
        <f t="shared" si="7"/>
        <v>2003.6000000000001</v>
      </c>
      <c r="I31" s="2">
        <v>300</v>
      </c>
      <c r="J31" s="3">
        <f t="shared" si="8"/>
        <v>6010.8</v>
      </c>
      <c r="K31" s="2">
        <f>+C31/30*50+Q31</f>
        <v>24339.342465753423</v>
      </c>
      <c r="L31" s="3">
        <v>600</v>
      </c>
      <c r="M31" s="3">
        <f t="shared" si="9"/>
        <v>201512.94246575344</v>
      </c>
      <c r="O31" s="9">
        <f t="shared" si="10"/>
        <v>31414.399999999998</v>
      </c>
      <c r="P31" s="9">
        <f t="shared" si="11"/>
        <v>86.066849315068481</v>
      </c>
      <c r="Q31" s="9">
        <f t="shared" si="12"/>
        <v>4303.3424657534242</v>
      </c>
    </row>
    <row r="32" spans="1:18" x14ac:dyDescent="0.2">
      <c r="A32" s="18" t="s">
        <v>43</v>
      </c>
      <c r="B32" s="7" t="s">
        <v>59</v>
      </c>
      <c r="C32" s="7">
        <v>15036.3</v>
      </c>
      <c r="D32" s="2">
        <f t="shared" si="4"/>
        <v>180435.59999999998</v>
      </c>
      <c r="E32" s="2">
        <f t="shared" si="5"/>
        <v>14400</v>
      </c>
      <c r="F32" s="2">
        <f t="shared" si="6"/>
        <v>9000</v>
      </c>
      <c r="G32" s="2">
        <v>600</v>
      </c>
      <c r="H32" s="2">
        <f t="shared" si="7"/>
        <v>2506.0499999999997</v>
      </c>
      <c r="I32" s="2">
        <v>300</v>
      </c>
      <c r="J32" s="3">
        <f t="shared" si="8"/>
        <v>7518.15</v>
      </c>
      <c r="K32" s="2">
        <f>+C32/30*50+Q32</f>
        <v>29639.157534246573</v>
      </c>
      <c r="L32" s="3">
        <v>600</v>
      </c>
      <c r="M32" s="3">
        <f t="shared" si="9"/>
        <v>244998.95753424653</v>
      </c>
      <c r="O32" s="9">
        <f t="shared" si="10"/>
        <v>33424.199999999997</v>
      </c>
      <c r="P32" s="9">
        <f t="shared" si="11"/>
        <v>91.573150684931505</v>
      </c>
      <c r="Q32" s="9">
        <f t="shared" si="12"/>
        <v>4578.6575342465749</v>
      </c>
    </row>
    <row r="33" spans="1:17" x14ac:dyDescent="0.2">
      <c r="A33" s="18" t="s">
        <v>43</v>
      </c>
      <c r="B33" s="13" t="s">
        <v>59</v>
      </c>
      <c r="C33" s="14">
        <v>16785.599999999999</v>
      </c>
      <c r="D33" s="2">
        <f t="shared" si="4"/>
        <v>201427.19999999998</v>
      </c>
      <c r="E33" s="2">
        <f t="shared" si="5"/>
        <v>14400</v>
      </c>
      <c r="F33" s="2">
        <f t="shared" si="6"/>
        <v>9000</v>
      </c>
      <c r="G33" s="2">
        <v>600</v>
      </c>
      <c r="H33" s="2">
        <f t="shared" si="7"/>
        <v>2797.6</v>
      </c>
      <c r="I33" s="2">
        <v>300</v>
      </c>
      <c r="J33" s="3">
        <f t="shared" si="8"/>
        <v>8392.7999999999993</v>
      </c>
      <c r="K33" s="2">
        <f>+C33/30*50+Q33</f>
        <v>32714.410958904111</v>
      </c>
      <c r="L33" s="3">
        <v>600</v>
      </c>
      <c r="M33" s="3">
        <f t="shared" si="9"/>
        <v>270232.01095890411</v>
      </c>
      <c r="O33" s="9">
        <f t="shared" si="10"/>
        <v>34590.399999999994</v>
      </c>
      <c r="P33" s="9">
        <f t="shared" si="11"/>
        <v>94.768219178082177</v>
      </c>
      <c r="Q33" s="9">
        <f t="shared" si="12"/>
        <v>4738.4109589041091</v>
      </c>
    </row>
    <row r="34" spans="1:17" x14ac:dyDescent="0.2">
      <c r="A34" s="18" t="s">
        <v>43</v>
      </c>
      <c r="B34" s="7" t="s">
        <v>54</v>
      </c>
      <c r="C34" s="7">
        <v>12277.5</v>
      </c>
      <c r="D34" s="2">
        <f t="shared" si="4"/>
        <v>147330</v>
      </c>
      <c r="E34" s="2">
        <f t="shared" si="5"/>
        <v>14400</v>
      </c>
      <c r="F34" s="2">
        <f t="shared" si="6"/>
        <v>9000</v>
      </c>
      <c r="G34" s="2">
        <v>600</v>
      </c>
      <c r="H34" s="2">
        <f t="shared" si="7"/>
        <v>2046.25</v>
      </c>
      <c r="I34" s="2">
        <v>300</v>
      </c>
      <c r="J34" s="3">
        <f t="shared" si="8"/>
        <v>6138.75</v>
      </c>
      <c r="K34" s="2">
        <f>+C34/30*50+Q34</f>
        <v>24789.212328767124</v>
      </c>
      <c r="L34" s="3">
        <v>600</v>
      </c>
      <c r="M34" s="3">
        <f t="shared" si="9"/>
        <v>205204.21232876711</v>
      </c>
      <c r="O34" s="9">
        <f t="shared" si="10"/>
        <v>31585</v>
      </c>
      <c r="P34" s="9">
        <f t="shared" si="11"/>
        <v>86.534246575342465</v>
      </c>
      <c r="Q34" s="9">
        <f t="shared" si="12"/>
        <v>4326.7123287671229</v>
      </c>
    </row>
    <row r="35" spans="1:17" x14ac:dyDescent="0.2">
      <c r="A35" s="18" t="s">
        <v>43</v>
      </c>
      <c r="B35" s="7" t="s">
        <v>7</v>
      </c>
      <c r="C35" s="7">
        <v>11592.6</v>
      </c>
      <c r="D35" s="2">
        <f t="shared" si="4"/>
        <v>139111.20000000001</v>
      </c>
      <c r="E35" s="2">
        <f t="shared" si="5"/>
        <v>14400</v>
      </c>
      <c r="F35" s="2">
        <f t="shared" si="6"/>
        <v>9000</v>
      </c>
      <c r="G35" s="2">
        <v>600</v>
      </c>
      <c r="H35" s="2">
        <f t="shared" si="7"/>
        <v>1932.1000000000001</v>
      </c>
      <c r="I35" s="2">
        <v>300</v>
      </c>
      <c r="J35" s="3">
        <f t="shared" si="8"/>
        <v>5796.3</v>
      </c>
      <c r="K35" s="2">
        <f>+C35/30*50+Q35</f>
        <v>23585.164383561641</v>
      </c>
      <c r="L35" s="3">
        <v>600</v>
      </c>
      <c r="M35" s="3">
        <f t="shared" si="9"/>
        <v>195324.76438356165</v>
      </c>
      <c r="O35" s="9">
        <f t="shared" si="10"/>
        <v>31128.399999999998</v>
      </c>
      <c r="P35" s="9">
        <f t="shared" si="11"/>
        <v>85.28328767123287</v>
      </c>
      <c r="Q35" s="9">
        <f t="shared" si="12"/>
        <v>4264.1643835616433</v>
      </c>
    </row>
    <row r="36" spans="1:17" x14ac:dyDescent="0.2">
      <c r="A36" s="18" t="s">
        <v>43</v>
      </c>
      <c r="B36" s="7" t="s">
        <v>7</v>
      </c>
      <c r="C36" s="7">
        <v>14548.2</v>
      </c>
      <c r="D36" s="2">
        <f t="shared" si="4"/>
        <v>174578.40000000002</v>
      </c>
      <c r="E36" s="2">
        <f t="shared" si="5"/>
        <v>14400</v>
      </c>
      <c r="F36" s="2">
        <f t="shared" si="6"/>
        <v>9000</v>
      </c>
      <c r="G36" s="2">
        <v>600</v>
      </c>
      <c r="H36" s="2">
        <f t="shared" si="7"/>
        <v>2424.6999999999998</v>
      </c>
      <c r="I36" s="2">
        <v>300</v>
      </c>
      <c r="J36" s="3">
        <f t="shared" si="8"/>
        <v>7274.1</v>
      </c>
      <c r="K36" s="2">
        <f>+C36/30*50+Q36</f>
        <v>28781.082191780821</v>
      </c>
      <c r="L36" s="3">
        <v>600</v>
      </c>
      <c r="M36" s="3">
        <f t="shared" si="9"/>
        <v>237958.28219178086</v>
      </c>
      <c r="O36" s="9">
        <f t="shared" si="10"/>
        <v>33098.800000000003</v>
      </c>
      <c r="P36" s="9">
        <f t="shared" si="11"/>
        <v>90.681643835616441</v>
      </c>
      <c r="Q36" s="9">
        <f t="shared" si="12"/>
        <v>4534.0821917808216</v>
      </c>
    </row>
    <row r="37" spans="1:17" x14ac:dyDescent="0.2">
      <c r="A37" s="18" t="s">
        <v>43</v>
      </c>
      <c r="B37" s="7" t="s">
        <v>46</v>
      </c>
      <c r="C37" s="7">
        <v>4419.6000000000004</v>
      </c>
      <c r="D37" s="2">
        <f t="shared" si="4"/>
        <v>53035.200000000004</v>
      </c>
      <c r="E37" s="2">
        <f t="shared" si="5"/>
        <v>14400</v>
      </c>
      <c r="F37" s="2">
        <f t="shared" si="6"/>
        <v>9000</v>
      </c>
      <c r="G37" s="2">
        <v>600</v>
      </c>
      <c r="H37" s="2">
        <f t="shared" si="7"/>
        <v>736.60000000000014</v>
      </c>
      <c r="I37" s="2">
        <v>300</v>
      </c>
      <c r="J37" s="3">
        <f t="shared" si="8"/>
        <v>2209.8000000000002</v>
      </c>
      <c r="K37" s="2">
        <f>+C37/30*50+Q37</f>
        <v>10975.095890410959</v>
      </c>
      <c r="L37" s="3">
        <v>600</v>
      </c>
      <c r="M37" s="3">
        <f t="shared" si="9"/>
        <v>91856.695890410978</v>
      </c>
      <c r="O37" s="9">
        <f t="shared" si="10"/>
        <v>26346.399999999998</v>
      </c>
      <c r="P37" s="9">
        <f t="shared" si="11"/>
        <v>72.181917808219168</v>
      </c>
      <c r="Q37" s="9">
        <f t="shared" si="12"/>
        <v>3609.0958904109584</v>
      </c>
    </row>
    <row r="38" spans="1:17" x14ac:dyDescent="0.2">
      <c r="A38" s="18" t="s">
        <v>43</v>
      </c>
      <c r="B38" s="7" t="s">
        <v>46</v>
      </c>
      <c r="C38" s="7">
        <v>5330.1</v>
      </c>
      <c r="D38" s="2">
        <f t="shared" si="4"/>
        <v>63961.200000000004</v>
      </c>
      <c r="E38" s="2">
        <f t="shared" si="5"/>
        <v>14400</v>
      </c>
      <c r="F38" s="2">
        <f t="shared" si="6"/>
        <v>9000</v>
      </c>
      <c r="G38" s="2">
        <v>600</v>
      </c>
      <c r="H38" s="2">
        <f t="shared" si="7"/>
        <v>888.35000000000014</v>
      </c>
      <c r="I38" s="2">
        <v>300</v>
      </c>
      <c r="J38" s="3">
        <f t="shared" si="8"/>
        <v>2665.05</v>
      </c>
      <c r="K38" s="2">
        <f>+C38/30*50+Q38</f>
        <v>12575.746575342466</v>
      </c>
      <c r="L38" s="3">
        <v>600</v>
      </c>
      <c r="M38" s="3">
        <f t="shared" si="9"/>
        <v>104990.34657534248</v>
      </c>
      <c r="O38" s="9">
        <f t="shared" si="10"/>
        <v>26953.399999999998</v>
      </c>
      <c r="P38" s="9">
        <f t="shared" si="11"/>
        <v>73.844931506849306</v>
      </c>
      <c r="Q38" s="9">
        <f t="shared" si="12"/>
        <v>3692.2465753424653</v>
      </c>
    </row>
    <row r="39" spans="1:17" x14ac:dyDescent="0.2">
      <c r="A39" s="18" t="s">
        <v>43</v>
      </c>
      <c r="B39" s="13" t="s">
        <v>46</v>
      </c>
      <c r="C39" s="14">
        <v>5633.4</v>
      </c>
      <c r="D39" s="2">
        <f t="shared" si="4"/>
        <v>67600.799999999988</v>
      </c>
      <c r="E39" s="2">
        <f t="shared" si="5"/>
        <v>14400</v>
      </c>
      <c r="F39" s="2">
        <f t="shared" si="6"/>
        <v>9000</v>
      </c>
      <c r="G39" s="2">
        <v>600</v>
      </c>
      <c r="H39" s="2">
        <f t="shared" si="7"/>
        <v>938.9</v>
      </c>
      <c r="I39" s="2">
        <v>300</v>
      </c>
      <c r="J39" s="3">
        <f t="shared" si="8"/>
        <v>2816.7</v>
      </c>
      <c r="K39" s="2">
        <f>+C39/30*50+Q39</f>
        <v>13108.945205479453</v>
      </c>
      <c r="L39" s="3">
        <v>600</v>
      </c>
      <c r="M39" s="3">
        <f t="shared" si="9"/>
        <v>109365.34520547943</v>
      </c>
      <c r="O39" s="9">
        <f t="shared" si="10"/>
        <v>27155.600000000002</v>
      </c>
      <c r="P39" s="9">
        <f t="shared" si="11"/>
        <v>74.39890410958904</v>
      </c>
      <c r="Q39" s="9">
        <f t="shared" si="12"/>
        <v>3719.9452054794519</v>
      </c>
    </row>
    <row r="40" spans="1:17" x14ac:dyDescent="0.2">
      <c r="A40" s="18" t="s">
        <v>43</v>
      </c>
      <c r="B40" s="7" t="s">
        <v>46</v>
      </c>
      <c r="C40" s="7">
        <v>6240.3</v>
      </c>
      <c r="D40" s="2">
        <f t="shared" si="4"/>
        <v>74883.600000000006</v>
      </c>
      <c r="E40" s="2">
        <f t="shared" si="5"/>
        <v>14400</v>
      </c>
      <c r="F40" s="2">
        <f t="shared" si="6"/>
        <v>9000</v>
      </c>
      <c r="G40" s="2">
        <v>600</v>
      </c>
      <c r="H40" s="2">
        <f t="shared" si="7"/>
        <v>1040.0500000000002</v>
      </c>
      <c r="I40" s="2">
        <v>300</v>
      </c>
      <c r="J40" s="3">
        <f t="shared" si="8"/>
        <v>3120.15</v>
      </c>
      <c r="K40" s="2">
        <f>+C40/30*50+Q40</f>
        <v>14175.869863013701</v>
      </c>
      <c r="L40" s="3">
        <v>600</v>
      </c>
      <c r="M40" s="3">
        <f t="shared" si="9"/>
        <v>118119.6698630137</v>
      </c>
      <c r="O40" s="9">
        <f t="shared" si="10"/>
        <v>27560.2</v>
      </c>
      <c r="P40" s="9">
        <f t="shared" si="11"/>
        <v>75.507397260273976</v>
      </c>
      <c r="Q40" s="9">
        <f t="shared" si="12"/>
        <v>3775.3698630136987</v>
      </c>
    </row>
    <row r="41" spans="1:17" x14ac:dyDescent="0.2">
      <c r="A41" s="18" t="s">
        <v>43</v>
      </c>
      <c r="B41" s="7" t="s">
        <v>46</v>
      </c>
      <c r="C41" s="7">
        <v>6471</v>
      </c>
      <c r="D41" s="2">
        <f t="shared" si="4"/>
        <v>77652</v>
      </c>
      <c r="E41" s="2">
        <f t="shared" si="5"/>
        <v>14400</v>
      </c>
      <c r="F41" s="2">
        <f t="shared" si="6"/>
        <v>9000</v>
      </c>
      <c r="G41" s="2">
        <v>600</v>
      </c>
      <c r="H41" s="2">
        <f t="shared" si="7"/>
        <v>1078.5</v>
      </c>
      <c r="I41" s="2">
        <v>300</v>
      </c>
      <c r="J41" s="3">
        <f t="shared" si="8"/>
        <v>3235.5</v>
      </c>
      <c r="K41" s="2">
        <f>+C41/30*50+Q41</f>
        <v>14581.438356164384</v>
      </c>
      <c r="L41" s="3">
        <v>600</v>
      </c>
      <c r="M41" s="3">
        <f t="shared" si="9"/>
        <v>121447.43835616438</v>
      </c>
      <c r="O41" s="9">
        <f t="shared" si="10"/>
        <v>27714</v>
      </c>
      <c r="P41" s="9">
        <f t="shared" si="11"/>
        <v>75.92876712328767</v>
      </c>
      <c r="Q41" s="9">
        <f t="shared" si="12"/>
        <v>3796.4383561643835</v>
      </c>
    </row>
    <row r="42" spans="1:17" x14ac:dyDescent="0.2">
      <c r="A42" s="18" t="s">
        <v>43</v>
      </c>
      <c r="B42" s="13" t="s">
        <v>46</v>
      </c>
      <c r="C42" s="14">
        <v>7352.4</v>
      </c>
      <c r="D42" s="2">
        <f t="shared" si="4"/>
        <v>88228.799999999988</v>
      </c>
      <c r="E42" s="2">
        <f t="shared" si="5"/>
        <v>14400</v>
      </c>
      <c r="F42" s="2">
        <f t="shared" si="6"/>
        <v>9000</v>
      </c>
      <c r="G42" s="2">
        <v>600</v>
      </c>
      <c r="H42" s="2">
        <f t="shared" si="7"/>
        <v>1225.3999999999999</v>
      </c>
      <c r="I42" s="2">
        <v>300</v>
      </c>
      <c r="J42" s="3">
        <f t="shared" si="8"/>
        <v>3676.2</v>
      </c>
      <c r="K42" s="2">
        <f>+C42/30*50+Q42</f>
        <v>16130.931506849316</v>
      </c>
      <c r="L42" s="3">
        <v>600</v>
      </c>
      <c r="M42" s="3">
        <f t="shared" si="9"/>
        <v>134161.3315068493</v>
      </c>
      <c r="O42" s="9">
        <f t="shared" si="10"/>
        <v>28301.600000000002</v>
      </c>
      <c r="P42" s="9">
        <f t="shared" si="11"/>
        <v>77.538630136986313</v>
      </c>
      <c r="Q42" s="9">
        <f t="shared" si="12"/>
        <v>3876.9315068493156</v>
      </c>
    </row>
    <row r="43" spans="1:17" x14ac:dyDescent="0.2">
      <c r="A43" s="18" t="s">
        <v>43</v>
      </c>
      <c r="B43" s="13" t="s">
        <v>46</v>
      </c>
      <c r="C43" s="14">
        <v>8110.8</v>
      </c>
      <c r="D43" s="2">
        <f t="shared" si="4"/>
        <v>97329.600000000006</v>
      </c>
      <c r="E43" s="2">
        <f t="shared" si="5"/>
        <v>14400</v>
      </c>
      <c r="F43" s="2">
        <f t="shared" si="6"/>
        <v>9000</v>
      </c>
      <c r="G43" s="2">
        <v>600</v>
      </c>
      <c r="H43" s="2">
        <f t="shared" si="7"/>
        <v>1351.8000000000002</v>
      </c>
      <c r="I43" s="2">
        <v>300</v>
      </c>
      <c r="J43" s="3">
        <f t="shared" si="8"/>
        <v>4055.4</v>
      </c>
      <c r="K43" s="2">
        <f>+C43/30*50+Q43</f>
        <v>17464.191780821919</v>
      </c>
      <c r="L43" s="3">
        <v>600</v>
      </c>
      <c r="M43" s="3">
        <f t="shared" si="9"/>
        <v>145100.99178082193</v>
      </c>
      <c r="O43" s="9">
        <f t="shared" si="10"/>
        <v>28807.200000000001</v>
      </c>
      <c r="P43" s="9">
        <f t="shared" si="11"/>
        <v>78.923835616438353</v>
      </c>
      <c r="Q43" s="9">
        <f t="shared" si="12"/>
        <v>3946.1917808219177</v>
      </c>
    </row>
    <row r="44" spans="1:17" x14ac:dyDescent="0.2">
      <c r="A44" s="18" t="s">
        <v>43</v>
      </c>
      <c r="B44" s="7" t="s">
        <v>46</v>
      </c>
      <c r="C44" s="7">
        <v>9324.6</v>
      </c>
      <c r="D44" s="2">
        <f t="shared" si="4"/>
        <v>111895.20000000001</v>
      </c>
      <c r="E44" s="2">
        <f t="shared" si="5"/>
        <v>14400</v>
      </c>
      <c r="F44" s="2">
        <f t="shared" si="6"/>
        <v>9000</v>
      </c>
      <c r="G44" s="2">
        <v>600</v>
      </c>
      <c r="H44" s="2">
        <f t="shared" si="7"/>
        <v>1554.1</v>
      </c>
      <c r="I44" s="2">
        <v>300</v>
      </c>
      <c r="J44" s="3">
        <f t="shared" si="8"/>
        <v>4662.3</v>
      </c>
      <c r="K44" s="2">
        <f>+C44/30*50+Q44</f>
        <v>19598.04109589041</v>
      </c>
      <c r="L44" s="3">
        <v>600</v>
      </c>
      <c r="M44" s="3">
        <f t="shared" si="9"/>
        <v>162609.64109589043</v>
      </c>
      <c r="O44" s="9">
        <f t="shared" si="10"/>
        <v>29616.399999999998</v>
      </c>
      <c r="P44" s="9">
        <f t="shared" si="11"/>
        <v>81.140821917808211</v>
      </c>
      <c r="Q44" s="9">
        <f t="shared" si="12"/>
        <v>4057.0410958904104</v>
      </c>
    </row>
    <row r="45" spans="1:17" x14ac:dyDescent="0.2">
      <c r="A45" s="18" t="s">
        <v>43</v>
      </c>
      <c r="B45" s="7" t="s">
        <v>46</v>
      </c>
      <c r="C45" s="7">
        <v>9881.7000000000007</v>
      </c>
      <c r="D45" s="2">
        <f t="shared" si="4"/>
        <v>118580.40000000001</v>
      </c>
      <c r="E45" s="2">
        <f t="shared" si="5"/>
        <v>14400</v>
      </c>
      <c r="F45" s="2">
        <f t="shared" si="6"/>
        <v>9000</v>
      </c>
      <c r="G45" s="2">
        <v>600</v>
      </c>
      <c r="H45" s="2">
        <f t="shared" si="7"/>
        <v>1646.9500000000003</v>
      </c>
      <c r="I45" s="2">
        <v>300</v>
      </c>
      <c r="J45" s="3">
        <f t="shared" si="8"/>
        <v>4940.8500000000004</v>
      </c>
      <c r="K45" s="2">
        <f>+C45/30*50+Q45</f>
        <v>20577.417808219183</v>
      </c>
      <c r="L45" s="3">
        <v>600</v>
      </c>
      <c r="M45" s="3">
        <f t="shared" si="9"/>
        <v>170645.61780821922</v>
      </c>
      <c r="O45" s="9">
        <f t="shared" si="10"/>
        <v>29987.800000000003</v>
      </c>
      <c r="P45" s="9">
        <f t="shared" si="11"/>
        <v>82.158356164383576</v>
      </c>
      <c r="Q45" s="9">
        <f t="shared" si="12"/>
        <v>4107.9178082191793</v>
      </c>
    </row>
    <row r="46" spans="1:17" x14ac:dyDescent="0.2">
      <c r="A46" s="18" t="s">
        <v>43</v>
      </c>
      <c r="B46" s="7" t="s">
        <v>46</v>
      </c>
      <c r="C46" s="7">
        <v>9888.9</v>
      </c>
      <c r="D46" s="2">
        <f t="shared" si="4"/>
        <v>118666.79999999999</v>
      </c>
      <c r="E46" s="2">
        <f t="shared" si="5"/>
        <v>14400</v>
      </c>
      <c r="F46" s="2">
        <f t="shared" si="6"/>
        <v>9000</v>
      </c>
      <c r="G46" s="2">
        <v>600</v>
      </c>
      <c r="H46" s="2">
        <f t="shared" si="7"/>
        <v>1648.15</v>
      </c>
      <c r="I46" s="2">
        <v>300</v>
      </c>
      <c r="J46" s="3">
        <f t="shared" si="8"/>
        <v>4944.45</v>
      </c>
      <c r="K46" s="2">
        <f>+C46/30*50+Q46</f>
        <v>20590.075342465752</v>
      </c>
      <c r="L46" s="3">
        <v>600</v>
      </c>
      <c r="M46" s="3">
        <f t="shared" si="9"/>
        <v>170749.47534246574</v>
      </c>
      <c r="O46" s="9">
        <f t="shared" si="10"/>
        <v>29992.600000000002</v>
      </c>
      <c r="P46" s="9">
        <f t="shared" si="11"/>
        <v>82.17150684931508</v>
      </c>
      <c r="Q46" s="9">
        <f t="shared" si="12"/>
        <v>4108.5753424657541</v>
      </c>
    </row>
    <row r="47" spans="1:17" x14ac:dyDescent="0.2">
      <c r="A47" s="18" t="s">
        <v>43</v>
      </c>
      <c r="B47" s="13" t="s">
        <v>46</v>
      </c>
      <c r="C47" s="14">
        <v>10181.700000000001</v>
      </c>
      <c r="D47" s="2">
        <f t="shared" si="4"/>
        <v>122180.40000000001</v>
      </c>
      <c r="E47" s="2">
        <f t="shared" si="5"/>
        <v>14400</v>
      </c>
      <c r="F47" s="2">
        <f t="shared" si="6"/>
        <v>9000</v>
      </c>
      <c r="G47" s="2">
        <v>600</v>
      </c>
      <c r="H47" s="2">
        <f t="shared" si="7"/>
        <v>1696.9500000000003</v>
      </c>
      <c r="I47" s="2">
        <v>300</v>
      </c>
      <c r="J47" s="3">
        <f t="shared" si="8"/>
        <v>5090.8500000000004</v>
      </c>
      <c r="K47" s="2">
        <f>+C47/30*50+Q47</f>
        <v>21104.815068493153</v>
      </c>
      <c r="L47" s="3">
        <v>600</v>
      </c>
      <c r="M47" s="3">
        <f t="shared" si="9"/>
        <v>174973.0150684932</v>
      </c>
      <c r="O47" s="9">
        <f t="shared" si="10"/>
        <v>30187.800000000003</v>
      </c>
      <c r="P47" s="9">
        <f t="shared" si="11"/>
        <v>82.706301369863027</v>
      </c>
      <c r="Q47" s="9">
        <f t="shared" si="12"/>
        <v>4135.3150684931516</v>
      </c>
    </row>
    <row r="48" spans="1:17" x14ac:dyDescent="0.2">
      <c r="A48" s="18" t="s">
        <v>43</v>
      </c>
      <c r="B48" s="7" t="s">
        <v>46</v>
      </c>
      <c r="C48" s="7">
        <v>10281.9</v>
      </c>
      <c r="D48" s="2">
        <f t="shared" si="4"/>
        <v>123382.79999999999</v>
      </c>
      <c r="E48" s="2">
        <f t="shared" si="5"/>
        <v>14400</v>
      </c>
      <c r="F48" s="2">
        <f t="shared" si="6"/>
        <v>9000</v>
      </c>
      <c r="G48" s="2">
        <v>600</v>
      </c>
      <c r="H48" s="2">
        <f t="shared" si="7"/>
        <v>1713.6499999999999</v>
      </c>
      <c r="I48" s="2">
        <v>300</v>
      </c>
      <c r="J48" s="3">
        <f t="shared" si="8"/>
        <v>5140.95</v>
      </c>
      <c r="K48" s="2">
        <f>+C48/30*50+Q48</f>
        <v>21280.965753424654</v>
      </c>
      <c r="L48" s="3">
        <v>600</v>
      </c>
      <c r="M48" s="3">
        <f t="shared" si="9"/>
        <v>176418.36575342464</v>
      </c>
      <c r="O48" s="9">
        <f t="shared" si="10"/>
        <v>30254.600000000002</v>
      </c>
      <c r="P48" s="9">
        <f t="shared" si="11"/>
        <v>82.889315068493161</v>
      </c>
      <c r="Q48" s="9">
        <f t="shared" si="12"/>
        <v>4144.465753424658</v>
      </c>
    </row>
    <row r="49" spans="1:18" x14ac:dyDescent="0.2">
      <c r="A49" s="18" t="s">
        <v>43</v>
      </c>
      <c r="B49" s="13" t="s">
        <v>46</v>
      </c>
      <c r="C49" s="14">
        <v>10687.5</v>
      </c>
      <c r="D49" s="2">
        <f t="shared" si="4"/>
        <v>128250</v>
      </c>
      <c r="E49" s="2">
        <f t="shared" si="5"/>
        <v>14400</v>
      </c>
      <c r="F49" s="2">
        <f t="shared" si="6"/>
        <v>9000</v>
      </c>
      <c r="G49" s="2">
        <v>600</v>
      </c>
      <c r="H49" s="2">
        <f t="shared" si="7"/>
        <v>1781.25</v>
      </c>
      <c r="I49" s="2">
        <v>300</v>
      </c>
      <c r="J49" s="3">
        <f t="shared" si="8"/>
        <v>5343.75</v>
      </c>
      <c r="K49" s="2">
        <f>+C49/30*50+Q49</f>
        <v>21994.006849315068</v>
      </c>
      <c r="L49" s="3">
        <v>600</v>
      </c>
      <c r="M49" s="3">
        <f t="shared" si="9"/>
        <v>182269.00684931508</v>
      </c>
      <c r="O49" s="9">
        <f t="shared" si="10"/>
        <v>30525</v>
      </c>
      <c r="P49" s="9">
        <f t="shared" si="11"/>
        <v>83.630136986301366</v>
      </c>
      <c r="Q49" s="9">
        <f t="shared" si="12"/>
        <v>4181.5068493150684</v>
      </c>
    </row>
    <row r="50" spans="1:18" x14ac:dyDescent="0.2">
      <c r="A50" s="18" t="s">
        <v>43</v>
      </c>
      <c r="B50" s="7" t="s">
        <v>46</v>
      </c>
      <c r="C50" s="7">
        <v>10787.4</v>
      </c>
      <c r="D50" s="2">
        <f t="shared" si="4"/>
        <v>129448.79999999999</v>
      </c>
      <c r="E50" s="2">
        <f t="shared" si="5"/>
        <v>14400</v>
      </c>
      <c r="F50" s="2">
        <f t="shared" si="6"/>
        <v>9000</v>
      </c>
      <c r="G50" s="2">
        <v>600</v>
      </c>
      <c r="H50" s="2">
        <f t="shared" si="7"/>
        <v>1797.8999999999999</v>
      </c>
      <c r="I50" s="2">
        <v>300</v>
      </c>
      <c r="J50" s="3">
        <f t="shared" si="8"/>
        <v>5393.7</v>
      </c>
      <c r="K50" s="2">
        <f>+C50/30*50+Q50</f>
        <v>22169.630136986299</v>
      </c>
      <c r="L50" s="3">
        <v>600</v>
      </c>
      <c r="M50" s="3">
        <f t="shared" si="9"/>
        <v>183710.03013698629</v>
      </c>
      <c r="O50" s="9">
        <f t="shared" si="10"/>
        <v>30591.600000000002</v>
      </c>
      <c r="P50" s="9">
        <f t="shared" si="11"/>
        <v>83.812602739726032</v>
      </c>
      <c r="Q50" s="9">
        <f t="shared" si="12"/>
        <v>4190.6301369863013</v>
      </c>
    </row>
    <row r="51" spans="1:18" x14ac:dyDescent="0.2">
      <c r="A51" s="18" t="s">
        <v>43</v>
      </c>
      <c r="B51" s="13" t="s">
        <v>46</v>
      </c>
      <c r="C51" s="14">
        <v>11192.1</v>
      </c>
      <c r="D51" s="2">
        <f t="shared" si="4"/>
        <v>134305.20000000001</v>
      </c>
      <c r="E51" s="2">
        <f t="shared" si="5"/>
        <v>14400</v>
      </c>
      <c r="F51" s="2">
        <f t="shared" si="6"/>
        <v>9000</v>
      </c>
      <c r="G51" s="2">
        <v>600</v>
      </c>
      <c r="H51" s="2">
        <f t="shared" si="7"/>
        <v>1865.35</v>
      </c>
      <c r="I51" s="2">
        <v>300</v>
      </c>
      <c r="J51" s="3">
        <f t="shared" si="8"/>
        <v>5596.05</v>
      </c>
      <c r="K51" s="2">
        <f>+C51/30*50+Q51</f>
        <v>22881.089041095889</v>
      </c>
      <c r="L51" s="3">
        <v>600</v>
      </c>
      <c r="M51" s="3">
        <f t="shared" si="9"/>
        <v>189547.6890410959</v>
      </c>
      <c r="O51" s="9">
        <f t="shared" si="10"/>
        <v>30861.399999999998</v>
      </c>
      <c r="P51" s="9">
        <f t="shared" si="11"/>
        <v>84.551780821917802</v>
      </c>
      <c r="Q51" s="9">
        <f t="shared" si="12"/>
        <v>4227.58904109589</v>
      </c>
    </row>
    <row r="52" spans="1:18" s="16" customFormat="1" x14ac:dyDescent="0.2">
      <c r="A52" s="18" t="s">
        <v>43</v>
      </c>
      <c r="B52" s="7" t="s">
        <v>46</v>
      </c>
      <c r="C52" s="7">
        <v>11443.8</v>
      </c>
      <c r="D52" s="2">
        <f t="shared" si="4"/>
        <v>137325.59999999998</v>
      </c>
      <c r="E52" s="2">
        <f t="shared" si="5"/>
        <v>14400</v>
      </c>
      <c r="F52" s="2">
        <f t="shared" si="6"/>
        <v>9000</v>
      </c>
      <c r="G52" s="2">
        <v>600</v>
      </c>
      <c r="H52" s="2">
        <f t="shared" si="7"/>
        <v>1907.3</v>
      </c>
      <c r="I52" s="2">
        <v>300</v>
      </c>
      <c r="J52" s="3">
        <f t="shared" si="8"/>
        <v>5721.9</v>
      </c>
      <c r="K52" s="2">
        <f>+C52/30*50+Q52</f>
        <v>23323.575342465752</v>
      </c>
      <c r="L52" s="3">
        <v>600</v>
      </c>
      <c r="M52" s="3">
        <f t="shared" si="9"/>
        <v>193178.3753424657</v>
      </c>
      <c r="N52" s="7"/>
      <c r="O52" s="9">
        <f t="shared" si="10"/>
        <v>31029.199999999997</v>
      </c>
      <c r="P52" s="9">
        <f t="shared" si="11"/>
        <v>85.011506849315055</v>
      </c>
      <c r="Q52" s="9">
        <f t="shared" si="12"/>
        <v>4250.5753424657523</v>
      </c>
      <c r="R52" s="7"/>
    </row>
    <row r="53" spans="1:18" s="9" customFormat="1" x14ac:dyDescent="0.2">
      <c r="A53" s="18" t="s">
        <v>43</v>
      </c>
      <c r="B53" s="7" t="s">
        <v>46</v>
      </c>
      <c r="C53" s="7">
        <v>12000.9</v>
      </c>
      <c r="D53" s="2">
        <f t="shared" si="4"/>
        <v>144010.79999999999</v>
      </c>
      <c r="E53" s="2">
        <f t="shared" si="5"/>
        <v>14400</v>
      </c>
      <c r="F53" s="2">
        <f t="shared" si="6"/>
        <v>9000</v>
      </c>
      <c r="G53" s="2">
        <v>600</v>
      </c>
      <c r="H53" s="2">
        <f t="shared" si="7"/>
        <v>2000.1499999999999</v>
      </c>
      <c r="I53" s="2">
        <v>300</v>
      </c>
      <c r="J53" s="3">
        <f t="shared" si="8"/>
        <v>6000.45</v>
      </c>
      <c r="K53" s="2">
        <f>+C53/30*50+Q53</f>
        <v>24302.952054794521</v>
      </c>
      <c r="L53" s="3">
        <v>600</v>
      </c>
      <c r="M53" s="3">
        <f t="shared" si="9"/>
        <v>201214.35205479452</v>
      </c>
      <c r="N53" s="7"/>
      <c r="O53" s="9">
        <f t="shared" si="10"/>
        <v>31400.600000000002</v>
      </c>
      <c r="P53" s="9">
        <f t="shared" si="11"/>
        <v>86.02904109589042</v>
      </c>
      <c r="Q53" s="9">
        <f t="shared" si="12"/>
        <v>4301.4520547945212</v>
      </c>
    </row>
    <row r="54" spans="1:18" x14ac:dyDescent="0.2">
      <c r="A54" s="18" t="s">
        <v>43</v>
      </c>
      <c r="B54" s="7" t="s">
        <v>46</v>
      </c>
      <c r="C54" s="7">
        <v>12455.4</v>
      </c>
      <c r="D54" s="2">
        <f t="shared" si="4"/>
        <v>149464.79999999999</v>
      </c>
      <c r="E54" s="2">
        <f t="shared" si="5"/>
        <v>14400</v>
      </c>
      <c r="F54" s="2">
        <f t="shared" si="6"/>
        <v>9000</v>
      </c>
      <c r="G54" s="2">
        <v>600</v>
      </c>
      <c r="H54" s="2">
        <f t="shared" si="7"/>
        <v>2075.9</v>
      </c>
      <c r="I54" s="2">
        <v>300</v>
      </c>
      <c r="J54" s="3">
        <f t="shared" si="8"/>
        <v>6227.7</v>
      </c>
      <c r="K54" s="2">
        <f>+C54/30*50+Q54</f>
        <v>25101.95890410959</v>
      </c>
      <c r="L54" s="3">
        <v>600</v>
      </c>
      <c r="M54" s="3">
        <f t="shared" si="9"/>
        <v>207770.35890410957</v>
      </c>
      <c r="O54" s="9">
        <f t="shared" si="10"/>
        <v>31703.600000000002</v>
      </c>
      <c r="P54" s="9">
        <f t="shared" si="11"/>
        <v>86.859178082191789</v>
      </c>
      <c r="Q54" s="9">
        <f t="shared" si="12"/>
        <v>4342.9589041095896</v>
      </c>
    </row>
    <row r="55" spans="1:18" x14ac:dyDescent="0.2">
      <c r="A55" s="18" t="s">
        <v>43</v>
      </c>
      <c r="B55" s="7" t="s">
        <v>46</v>
      </c>
      <c r="C55" s="7">
        <v>12693</v>
      </c>
      <c r="D55" s="2">
        <f t="shared" si="4"/>
        <v>152316</v>
      </c>
      <c r="E55" s="2">
        <f t="shared" si="5"/>
        <v>14400</v>
      </c>
      <c r="F55" s="2">
        <f t="shared" si="6"/>
        <v>9000</v>
      </c>
      <c r="G55" s="2">
        <v>600</v>
      </c>
      <c r="H55" s="2">
        <f t="shared" si="7"/>
        <v>2115.5</v>
      </c>
      <c r="I55" s="2">
        <v>300</v>
      </c>
      <c r="J55" s="3">
        <f t="shared" si="8"/>
        <v>6346.5</v>
      </c>
      <c r="K55" s="2">
        <f>+C55/30*50+Q55</f>
        <v>25519.657534246573</v>
      </c>
      <c r="L55" s="3">
        <v>600</v>
      </c>
      <c r="M55" s="3">
        <f t="shared" si="9"/>
        <v>211197.65753424657</v>
      </c>
      <c r="O55" s="9">
        <f t="shared" si="10"/>
        <v>31862</v>
      </c>
      <c r="P55" s="9">
        <f t="shared" si="11"/>
        <v>87.293150684931504</v>
      </c>
      <c r="Q55" s="9">
        <f t="shared" si="12"/>
        <v>4364.6575342465749</v>
      </c>
    </row>
    <row r="56" spans="1:18" x14ac:dyDescent="0.2">
      <c r="A56" s="18" t="s">
        <v>43</v>
      </c>
      <c r="B56" s="7" t="s">
        <v>46</v>
      </c>
      <c r="C56" s="7">
        <v>13222.2</v>
      </c>
      <c r="D56" s="2">
        <f t="shared" ref="D56:D61" si="13">+C56*12</f>
        <v>158666.40000000002</v>
      </c>
      <c r="E56" s="2">
        <f t="shared" si="5"/>
        <v>14400</v>
      </c>
      <c r="F56" s="2">
        <f t="shared" si="6"/>
        <v>9000</v>
      </c>
      <c r="G56" s="2">
        <v>600</v>
      </c>
      <c r="H56" s="2">
        <f t="shared" ref="H56:H61" si="14">+C56/30*5</f>
        <v>2203.6999999999998</v>
      </c>
      <c r="I56" s="2">
        <v>300</v>
      </c>
      <c r="J56" s="3">
        <f t="shared" ref="J56:J61" si="15">+C56/2</f>
        <v>6611.1</v>
      </c>
      <c r="K56" s="2">
        <f>+C56/30*50+Q56</f>
        <v>26449.986301369863</v>
      </c>
      <c r="L56" s="3">
        <v>600</v>
      </c>
      <c r="M56" s="3">
        <f t="shared" ref="M56:M61" si="16">SUM(D56:L56)</f>
        <v>218831.18630136992</v>
      </c>
      <c r="O56" s="9">
        <f t="shared" ref="O56:O61" si="17">+E56+F56+H56+J56</f>
        <v>32214.800000000003</v>
      </c>
      <c r="P56" s="9">
        <f t="shared" ref="P56:P61" si="18">+O56/365</f>
        <v>88.259726027397264</v>
      </c>
      <c r="Q56" s="9">
        <f t="shared" ref="Q56:Q61" si="19">+P56*50</f>
        <v>4412.9863013698632</v>
      </c>
    </row>
    <row r="57" spans="1:18" x14ac:dyDescent="0.2">
      <c r="A57" s="18" t="s">
        <v>43</v>
      </c>
      <c r="B57" s="7" t="s">
        <v>46</v>
      </c>
      <c r="C57" s="7">
        <v>13884.3</v>
      </c>
      <c r="D57" s="2">
        <f t="shared" si="13"/>
        <v>166611.59999999998</v>
      </c>
      <c r="E57" s="2">
        <f t="shared" si="5"/>
        <v>14400</v>
      </c>
      <c r="F57" s="2">
        <f t="shared" si="6"/>
        <v>9000</v>
      </c>
      <c r="G57" s="2">
        <v>600</v>
      </c>
      <c r="H57" s="2">
        <f t="shared" si="14"/>
        <v>2314.0500000000002</v>
      </c>
      <c r="I57" s="2">
        <v>300</v>
      </c>
      <c r="J57" s="3">
        <f t="shared" si="15"/>
        <v>6942.15</v>
      </c>
      <c r="K57" s="2">
        <f>+C57/30*50+Q57</f>
        <v>27613.952054794521</v>
      </c>
      <c r="L57" s="3">
        <v>600</v>
      </c>
      <c r="M57" s="3">
        <f t="shared" si="16"/>
        <v>228381.75205479449</v>
      </c>
      <c r="O57" s="9">
        <f t="shared" si="17"/>
        <v>32656.199999999997</v>
      </c>
      <c r="P57" s="9">
        <f t="shared" si="18"/>
        <v>89.469041095890404</v>
      </c>
      <c r="Q57" s="9">
        <f t="shared" si="19"/>
        <v>4473.4520547945203</v>
      </c>
    </row>
    <row r="58" spans="1:18" x14ac:dyDescent="0.2">
      <c r="A58" s="18" t="s">
        <v>43</v>
      </c>
      <c r="B58" s="7" t="s">
        <v>46</v>
      </c>
      <c r="C58" s="7">
        <v>14123.1</v>
      </c>
      <c r="D58" s="2">
        <f t="shared" si="13"/>
        <v>169477.2</v>
      </c>
      <c r="E58" s="2">
        <f t="shared" si="5"/>
        <v>14400</v>
      </c>
      <c r="F58" s="2">
        <f t="shared" si="6"/>
        <v>9000</v>
      </c>
      <c r="G58" s="2">
        <v>600</v>
      </c>
      <c r="H58" s="2">
        <f t="shared" si="14"/>
        <v>2353.8500000000004</v>
      </c>
      <c r="I58" s="2">
        <v>300</v>
      </c>
      <c r="J58" s="3">
        <f t="shared" si="15"/>
        <v>7061.55</v>
      </c>
      <c r="K58" s="2">
        <f>+C58/30*50+Q58</f>
        <v>28033.760273972606</v>
      </c>
      <c r="L58" s="3">
        <v>600</v>
      </c>
      <c r="M58" s="3">
        <f t="shared" si="16"/>
        <v>231826.36027397262</v>
      </c>
      <c r="O58" s="9">
        <f t="shared" si="17"/>
        <v>32815.4</v>
      </c>
      <c r="P58" s="9">
        <f t="shared" si="18"/>
        <v>89.905205479452064</v>
      </c>
      <c r="Q58" s="9">
        <f t="shared" si="19"/>
        <v>4495.2602739726035</v>
      </c>
    </row>
    <row r="59" spans="1:18" x14ac:dyDescent="0.2">
      <c r="A59" s="18" t="s">
        <v>43</v>
      </c>
      <c r="B59" s="7" t="s">
        <v>46</v>
      </c>
      <c r="C59" s="7">
        <v>14361.9</v>
      </c>
      <c r="D59" s="2">
        <f t="shared" si="13"/>
        <v>172342.8</v>
      </c>
      <c r="E59" s="2">
        <f t="shared" si="5"/>
        <v>14400</v>
      </c>
      <c r="F59" s="2">
        <f t="shared" si="6"/>
        <v>9000</v>
      </c>
      <c r="G59" s="2">
        <v>600</v>
      </c>
      <c r="H59" s="2">
        <f t="shared" si="14"/>
        <v>2393.6499999999996</v>
      </c>
      <c r="I59" s="2">
        <v>300</v>
      </c>
      <c r="J59" s="3">
        <f t="shared" si="15"/>
        <v>7180.95</v>
      </c>
      <c r="K59" s="2">
        <f>+C59/30*50+Q59</f>
        <v>28453.56849315068</v>
      </c>
      <c r="L59" s="3">
        <v>600</v>
      </c>
      <c r="M59" s="3">
        <f t="shared" si="16"/>
        <v>235270.96849315066</v>
      </c>
      <c r="O59" s="9">
        <f t="shared" si="17"/>
        <v>32974.6</v>
      </c>
      <c r="P59" s="9">
        <f t="shared" si="18"/>
        <v>90.341369863013696</v>
      </c>
      <c r="Q59" s="9">
        <f t="shared" si="19"/>
        <v>4517.0684931506848</v>
      </c>
    </row>
    <row r="60" spans="1:18" x14ac:dyDescent="0.2">
      <c r="A60" s="18" t="s">
        <v>43</v>
      </c>
      <c r="B60" s="7" t="s">
        <v>46</v>
      </c>
      <c r="C60" s="7">
        <v>14444.1</v>
      </c>
      <c r="D60" s="2">
        <f t="shared" si="13"/>
        <v>173329.2</v>
      </c>
      <c r="E60" s="2">
        <f t="shared" si="5"/>
        <v>14400</v>
      </c>
      <c r="F60" s="2">
        <f t="shared" si="6"/>
        <v>9000</v>
      </c>
      <c r="G60" s="2">
        <v>600</v>
      </c>
      <c r="H60" s="2">
        <f t="shared" si="14"/>
        <v>2407.3500000000004</v>
      </c>
      <c r="I60" s="2">
        <v>300</v>
      </c>
      <c r="J60" s="3">
        <f t="shared" si="15"/>
        <v>7222.05</v>
      </c>
      <c r="K60" s="2">
        <f>+C60/30*50+Q60</f>
        <v>28598.075342465752</v>
      </c>
      <c r="L60" s="3">
        <v>600</v>
      </c>
      <c r="M60" s="3">
        <f t="shared" si="16"/>
        <v>236456.67534246575</v>
      </c>
      <c r="O60" s="9">
        <f t="shared" si="17"/>
        <v>33029.4</v>
      </c>
      <c r="P60" s="9">
        <f t="shared" si="18"/>
        <v>90.491506849315073</v>
      </c>
      <c r="Q60" s="9">
        <f t="shared" si="19"/>
        <v>4524.5753424657532</v>
      </c>
    </row>
    <row r="61" spans="1:18" x14ac:dyDescent="0.2">
      <c r="A61" s="18" t="s">
        <v>43</v>
      </c>
      <c r="B61" s="7" t="s">
        <v>46</v>
      </c>
      <c r="C61" s="7">
        <v>14933.7</v>
      </c>
      <c r="D61" s="2">
        <f t="shared" si="13"/>
        <v>179204.40000000002</v>
      </c>
      <c r="E61" s="2">
        <f t="shared" si="5"/>
        <v>14400</v>
      </c>
      <c r="F61" s="2">
        <f t="shared" si="6"/>
        <v>9000</v>
      </c>
      <c r="G61" s="2">
        <v>600</v>
      </c>
      <c r="H61" s="2">
        <f t="shared" si="14"/>
        <v>2488.9500000000003</v>
      </c>
      <c r="I61" s="2">
        <v>300</v>
      </c>
      <c r="J61" s="3">
        <f t="shared" si="15"/>
        <v>7466.85</v>
      </c>
      <c r="K61" s="2">
        <f>+C61/30*50+Q61</f>
        <v>29458.787671232876</v>
      </c>
      <c r="L61" s="3">
        <v>600</v>
      </c>
      <c r="M61" s="3">
        <f t="shared" si="16"/>
        <v>243518.98767123293</v>
      </c>
      <c r="O61" s="9">
        <f t="shared" si="17"/>
        <v>33355.800000000003</v>
      </c>
      <c r="P61" s="9">
        <f t="shared" si="18"/>
        <v>91.385753424657537</v>
      </c>
      <c r="Q61" s="9">
        <f t="shared" si="19"/>
        <v>4569.2876712328771</v>
      </c>
    </row>
    <row r="62" spans="1:18" x14ac:dyDescent="0.2">
      <c r="A62" s="18" t="s">
        <v>43</v>
      </c>
      <c r="B62" s="7" t="s">
        <v>46</v>
      </c>
      <c r="C62" s="7">
        <v>16265.4</v>
      </c>
      <c r="D62" s="2">
        <f t="shared" si="4"/>
        <v>195184.8</v>
      </c>
      <c r="E62" s="2">
        <f t="shared" si="5"/>
        <v>14400</v>
      </c>
      <c r="F62" s="2">
        <f t="shared" si="6"/>
        <v>9000</v>
      </c>
      <c r="G62" s="2">
        <v>600</v>
      </c>
      <c r="H62" s="2">
        <f t="shared" si="7"/>
        <v>2710.8999999999996</v>
      </c>
      <c r="I62" s="2">
        <v>300</v>
      </c>
      <c r="J62" s="3">
        <f t="shared" si="8"/>
        <v>8132.7</v>
      </c>
      <c r="K62" s="2">
        <f>+C62/30*50+Q62</f>
        <v>31799.904109589035</v>
      </c>
      <c r="L62" s="3">
        <v>600</v>
      </c>
      <c r="M62" s="3">
        <f t="shared" si="9"/>
        <v>262728.30410958902</v>
      </c>
      <c r="O62" s="9">
        <f t="shared" si="10"/>
        <v>34243.599999999999</v>
      </c>
      <c r="P62" s="9">
        <f t="shared" si="11"/>
        <v>93.818082191780817</v>
      </c>
      <c r="Q62" s="9">
        <f t="shared" si="12"/>
        <v>4690.9041095890407</v>
      </c>
    </row>
    <row r="63" spans="1:18" x14ac:dyDescent="0.2">
      <c r="A63" s="18" t="s">
        <v>43</v>
      </c>
      <c r="B63" s="13" t="s">
        <v>46</v>
      </c>
      <c r="C63" s="14">
        <v>17308.8</v>
      </c>
      <c r="D63" s="2">
        <f t="shared" si="4"/>
        <v>207705.59999999998</v>
      </c>
      <c r="E63" s="2">
        <f t="shared" si="5"/>
        <v>14400</v>
      </c>
      <c r="F63" s="2">
        <f t="shared" si="6"/>
        <v>9000</v>
      </c>
      <c r="G63" s="2">
        <v>600</v>
      </c>
      <c r="H63" s="2">
        <f t="shared" si="7"/>
        <v>2884.7999999999997</v>
      </c>
      <c r="I63" s="2">
        <v>300</v>
      </c>
      <c r="J63" s="3">
        <f t="shared" si="8"/>
        <v>8654.4</v>
      </c>
      <c r="K63" s="2">
        <f>+C63/30*50+Q63</f>
        <v>33634.191780821915</v>
      </c>
      <c r="L63" s="3">
        <v>600</v>
      </c>
      <c r="M63" s="3">
        <f t="shared" si="9"/>
        <v>277778.99178082187</v>
      </c>
      <c r="O63" s="9">
        <f t="shared" si="10"/>
        <v>34939.199999999997</v>
      </c>
      <c r="P63" s="9">
        <f t="shared" si="11"/>
        <v>95.72383561643835</v>
      </c>
      <c r="Q63" s="9">
        <f t="shared" si="12"/>
        <v>4786.1917808219177</v>
      </c>
    </row>
    <row r="64" spans="1:18" x14ac:dyDescent="0.2">
      <c r="A64" s="18" t="s">
        <v>43</v>
      </c>
      <c r="B64" s="7" t="s">
        <v>46</v>
      </c>
      <c r="C64" s="7">
        <v>18876.599999999999</v>
      </c>
      <c r="D64" s="2">
        <f t="shared" si="4"/>
        <v>226519.19999999998</v>
      </c>
      <c r="E64" s="2">
        <f t="shared" si="5"/>
        <v>14400</v>
      </c>
      <c r="F64" s="2">
        <f t="shared" si="6"/>
        <v>9000</v>
      </c>
      <c r="G64" s="2">
        <v>600</v>
      </c>
      <c r="H64" s="2">
        <f t="shared" si="7"/>
        <v>3146.0999999999995</v>
      </c>
      <c r="I64" s="2">
        <v>300</v>
      </c>
      <c r="J64" s="3">
        <f t="shared" si="8"/>
        <v>9438.2999999999993</v>
      </c>
      <c r="K64" s="2">
        <f>+C64/30*50+Q64</f>
        <v>36390.369863013693</v>
      </c>
      <c r="L64" s="3">
        <v>600</v>
      </c>
      <c r="M64" s="3">
        <f t="shared" si="9"/>
        <v>300393.96986301366</v>
      </c>
      <c r="O64" s="9">
        <f t="shared" si="10"/>
        <v>35984.399999999994</v>
      </c>
      <c r="P64" s="9">
        <f t="shared" si="11"/>
        <v>98.58739726027396</v>
      </c>
      <c r="Q64" s="9">
        <f t="shared" si="12"/>
        <v>4929.3698630136978</v>
      </c>
      <c r="R64" s="11"/>
    </row>
    <row r="65" spans="1:18" s="16" customFormat="1" x14ac:dyDescent="0.2">
      <c r="A65" s="18" t="s">
        <v>43</v>
      </c>
      <c r="B65" s="13" t="s">
        <v>46</v>
      </c>
      <c r="C65" s="14">
        <v>19888.2</v>
      </c>
      <c r="D65" s="2">
        <f t="shared" si="4"/>
        <v>238658.40000000002</v>
      </c>
      <c r="E65" s="2">
        <f t="shared" si="5"/>
        <v>14400</v>
      </c>
      <c r="F65" s="2">
        <f t="shared" si="6"/>
        <v>9000</v>
      </c>
      <c r="G65" s="2">
        <v>600</v>
      </c>
      <c r="H65" s="2">
        <f t="shared" si="7"/>
        <v>3314.7000000000003</v>
      </c>
      <c r="I65" s="2">
        <v>300</v>
      </c>
      <c r="J65" s="3">
        <f t="shared" si="8"/>
        <v>9944.1</v>
      </c>
      <c r="K65" s="2">
        <f>+C65/30*50+Q65</f>
        <v>38168.753424657538</v>
      </c>
      <c r="L65" s="3">
        <v>600</v>
      </c>
      <c r="M65" s="3">
        <f t="shared" si="9"/>
        <v>314985.95342465758</v>
      </c>
      <c r="N65" s="7"/>
      <c r="O65" s="9">
        <f t="shared" si="10"/>
        <v>36658.800000000003</v>
      </c>
      <c r="P65" s="9">
        <f t="shared" si="11"/>
        <v>100.43506849315069</v>
      </c>
      <c r="Q65" s="9">
        <f t="shared" si="12"/>
        <v>5021.7534246575351</v>
      </c>
      <c r="R65" s="7"/>
    </row>
    <row r="66" spans="1:18" s="9" customFormat="1" x14ac:dyDescent="0.2">
      <c r="A66" s="18" t="s">
        <v>43</v>
      </c>
      <c r="B66" s="13" t="s">
        <v>8</v>
      </c>
      <c r="C66" s="14">
        <v>12480.6</v>
      </c>
      <c r="D66" s="2">
        <f t="shared" si="4"/>
        <v>149767.20000000001</v>
      </c>
      <c r="E66" s="2">
        <f t="shared" si="5"/>
        <v>14400</v>
      </c>
      <c r="F66" s="2">
        <f t="shared" si="6"/>
        <v>9000</v>
      </c>
      <c r="G66" s="2">
        <v>600</v>
      </c>
      <c r="H66" s="2">
        <f t="shared" si="7"/>
        <v>2080.1000000000004</v>
      </c>
      <c r="I66" s="2">
        <v>300</v>
      </c>
      <c r="J66" s="3">
        <f t="shared" si="8"/>
        <v>6240.3</v>
      </c>
      <c r="K66" s="2">
        <f>+C66/30*50+Q66</f>
        <v>25146.260273972606</v>
      </c>
      <c r="L66" s="3">
        <v>600</v>
      </c>
      <c r="M66" s="3">
        <f t="shared" si="9"/>
        <v>208133.86027397262</v>
      </c>
      <c r="N66" s="7"/>
      <c r="O66" s="9">
        <f t="shared" si="10"/>
        <v>31720.399999999998</v>
      </c>
      <c r="P66" s="9">
        <f t="shared" si="11"/>
        <v>86.90520547945205</v>
      </c>
      <c r="Q66" s="9">
        <f t="shared" si="12"/>
        <v>4345.2602739726026</v>
      </c>
    </row>
    <row r="67" spans="1:18" x14ac:dyDescent="0.2">
      <c r="A67" s="18" t="s">
        <v>43</v>
      </c>
      <c r="B67" s="13" t="s">
        <v>9</v>
      </c>
      <c r="C67" s="14">
        <v>15645</v>
      </c>
      <c r="D67" s="2">
        <f t="shared" si="4"/>
        <v>187740</v>
      </c>
      <c r="E67" s="2">
        <f t="shared" si="5"/>
        <v>14400</v>
      </c>
      <c r="F67" s="2">
        <f t="shared" si="6"/>
        <v>9000</v>
      </c>
      <c r="G67" s="2">
        <v>600</v>
      </c>
      <c r="H67" s="2">
        <f t="shared" si="7"/>
        <v>2607.5</v>
      </c>
      <c r="I67" s="2">
        <v>300</v>
      </c>
      <c r="J67" s="3">
        <f t="shared" si="8"/>
        <v>7822.5</v>
      </c>
      <c r="K67" s="2">
        <f>+C67/30*50+Q67</f>
        <v>30709.246575342466</v>
      </c>
      <c r="L67" s="3">
        <v>600</v>
      </c>
      <c r="M67" s="3">
        <f t="shared" si="9"/>
        <v>253779.24657534246</v>
      </c>
      <c r="O67" s="9">
        <f t="shared" si="10"/>
        <v>33830</v>
      </c>
      <c r="P67" s="9">
        <f t="shared" si="11"/>
        <v>92.68493150684931</v>
      </c>
      <c r="Q67" s="9">
        <f t="shared" si="12"/>
        <v>4634.2465753424658</v>
      </c>
    </row>
    <row r="68" spans="1:18" x14ac:dyDescent="0.2">
      <c r="A68" s="18" t="s">
        <v>43</v>
      </c>
      <c r="B68" s="7" t="s">
        <v>48</v>
      </c>
      <c r="C68" s="7">
        <v>4419.6000000000004</v>
      </c>
      <c r="D68" s="2">
        <f t="shared" si="4"/>
        <v>53035.200000000004</v>
      </c>
      <c r="E68" s="2">
        <f t="shared" si="5"/>
        <v>14400</v>
      </c>
      <c r="F68" s="2">
        <f t="shared" si="6"/>
        <v>9000</v>
      </c>
      <c r="G68" s="2">
        <v>600</v>
      </c>
      <c r="H68" s="2">
        <f t="shared" si="7"/>
        <v>736.60000000000014</v>
      </c>
      <c r="I68" s="2">
        <v>300</v>
      </c>
      <c r="J68" s="3">
        <f t="shared" si="8"/>
        <v>2209.8000000000002</v>
      </c>
      <c r="K68" s="2">
        <f>+C68/30*50+Q68</f>
        <v>10975.095890410959</v>
      </c>
      <c r="L68" s="3">
        <v>600</v>
      </c>
      <c r="M68" s="3">
        <f t="shared" si="9"/>
        <v>91856.695890410978</v>
      </c>
      <c r="O68" s="9">
        <f t="shared" si="10"/>
        <v>26346.399999999998</v>
      </c>
      <c r="P68" s="9">
        <f t="shared" si="11"/>
        <v>72.181917808219168</v>
      </c>
      <c r="Q68" s="9">
        <f t="shared" si="12"/>
        <v>3609.0958904109584</v>
      </c>
    </row>
    <row r="69" spans="1:18" x14ac:dyDescent="0.2">
      <c r="A69" s="18" t="s">
        <v>43</v>
      </c>
      <c r="B69" s="7" t="s">
        <v>48</v>
      </c>
      <c r="C69" s="7">
        <v>6240</v>
      </c>
      <c r="D69" s="2">
        <f t="shared" si="4"/>
        <v>74880</v>
      </c>
      <c r="E69" s="2">
        <f t="shared" si="5"/>
        <v>14400</v>
      </c>
      <c r="F69" s="2">
        <f t="shared" si="6"/>
        <v>9000</v>
      </c>
      <c r="G69" s="2">
        <v>600</v>
      </c>
      <c r="H69" s="2">
        <f t="shared" si="7"/>
        <v>1040</v>
      </c>
      <c r="I69" s="2">
        <v>300</v>
      </c>
      <c r="J69" s="3">
        <f t="shared" si="8"/>
        <v>3120</v>
      </c>
      <c r="K69" s="2">
        <f>+C69/30*50+Q69</f>
        <v>14175.342465753425</v>
      </c>
      <c r="L69" s="3">
        <v>600</v>
      </c>
      <c r="M69" s="3">
        <f t="shared" si="9"/>
        <v>118115.34246575342</v>
      </c>
      <c r="O69" s="9">
        <f t="shared" si="10"/>
        <v>27560</v>
      </c>
      <c r="P69" s="9">
        <f t="shared" si="11"/>
        <v>75.506849315068493</v>
      </c>
      <c r="Q69" s="9">
        <f t="shared" si="12"/>
        <v>3775.3424657534247</v>
      </c>
    </row>
    <row r="70" spans="1:18" x14ac:dyDescent="0.2">
      <c r="A70" s="18" t="s">
        <v>43</v>
      </c>
      <c r="B70" s="13" t="s">
        <v>48</v>
      </c>
      <c r="C70" s="7">
        <v>6479.1</v>
      </c>
      <c r="D70" s="2">
        <f t="shared" ref="D70:D127" si="20">+C70*12</f>
        <v>77749.200000000012</v>
      </c>
      <c r="E70" s="2">
        <f t="shared" ref="E70:E127" si="21">1200*12</f>
        <v>14400</v>
      </c>
      <c r="F70" s="2">
        <f t="shared" ref="F70:F127" si="22">750*12</f>
        <v>9000</v>
      </c>
      <c r="G70" s="2">
        <v>600</v>
      </c>
      <c r="H70" s="2">
        <f t="shared" ref="H70:H127" si="23">+C70/30*5</f>
        <v>1079.8499999999999</v>
      </c>
      <c r="I70" s="2">
        <v>300</v>
      </c>
      <c r="J70" s="3">
        <f t="shared" ref="J70:J127" si="24">+C70/2</f>
        <v>3239.55</v>
      </c>
      <c r="K70" s="2">
        <f>+C70/30*50+Q70</f>
        <v>14595.67808219178</v>
      </c>
      <c r="L70" s="3">
        <v>600</v>
      </c>
      <c r="M70" s="3">
        <f t="shared" ref="M70:M127" si="25">SUM(D70:L70)</f>
        <v>121564.2780821918</v>
      </c>
      <c r="O70" s="9">
        <f t="shared" ref="O70:O127" si="26">+E70+F70+H70+J70</f>
        <v>27719.399999999998</v>
      </c>
      <c r="P70" s="9">
        <f t="shared" ref="P70:P127" si="27">+O70/365</f>
        <v>75.943561643835608</v>
      </c>
      <c r="Q70" s="9">
        <f t="shared" ref="Q70:Q127" si="28">+P70*50</f>
        <v>3797.1780821917805</v>
      </c>
    </row>
    <row r="71" spans="1:18" x14ac:dyDescent="0.2">
      <c r="A71" s="18" t="s">
        <v>43</v>
      </c>
      <c r="B71" s="7" t="s">
        <v>48</v>
      </c>
      <c r="C71" s="14">
        <v>7352.4</v>
      </c>
      <c r="D71" s="2">
        <f t="shared" si="20"/>
        <v>88228.799999999988</v>
      </c>
      <c r="E71" s="2">
        <f t="shared" si="21"/>
        <v>14400</v>
      </c>
      <c r="F71" s="2">
        <f t="shared" si="22"/>
        <v>9000</v>
      </c>
      <c r="G71" s="2">
        <v>600</v>
      </c>
      <c r="H71" s="2">
        <f t="shared" si="23"/>
        <v>1225.3999999999999</v>
      </c>
      <c r="I71" s="2">
        <v>300</v>
      </c>
      <c r="J71" s="3">
        <f t="shared" si="24"/>
        <v>3676.2</v>
      </c>
      <c r="K71" s="2">
        <f>+C71/30*50+Q71</f>
        <v>16130.931506849316</v>
      </c>
      <c r="L71" s="3">
        <v>600</v>
      </c>
      <c r="M71" s="3">
        <f t="shared" si="25"/>
        <v>134161.3315068493</v>
      </c>
      <c r="O71" s="9">
        <f t="shared" si="26"/>
        <v>28301.600000000002</v>
      </c>
      <c r="P71" s="9">
        <f t="shared" si="27"/>
        <v>77.538630136986313</v>
      </c>
      <c r="Q71" s="9">
        <f t="shared" si="28"/>
        <v>3876.9315068493156</v>
      </c>
    </row>
    <row r="72" spans="1:18" x14ac:dyDescent="0.2">
      <c r="A72" s="18" t="s">
        <v>43</v>
      </c>
      <c r="B72" s="7" t="s">
        <v>48</v>
      </c>
      <c r="C72" s="7">
        <v>10181.700000000001</v>
      </c>
      <c r="D72" s="2">
        <f t="shared" si="20"/>
        <v>122180.40000000001</v>
      </c>
      <c r="E72" s="2">
        <f t="shared" si="21"/>
        <v>14400</v>
      </c>
      <c r="F72" s="2">
        <f t="shared" si="22"/>
        <v>9000</v>
      </c>
      <c r="G72" s="2">
        <v>600</v>
      </c>
      <c r="H72" s="2">
        <f t="shared" si="23"/>
        <v>1696.9500000000003</v>
      </c>
      <c r="I72" s="2">
        <v>300</v>
      </c>
      <c r="J72" s="3">
        <f t="shared" si="24"/>
        <v>5090.8500000000004</v>
      </c>
      <c r="K72" s="2">
        <f>+C72/30*50+Q72</f>
        <v>21104.815068493153</v>
      </c>
      <c r="L72" s="3">
        <v>600</v>
      </c>
      <c r="M72" s="3">
        <f t="shared" si="25"/>
        <v>174973.0150684932</v>
      </c>
      <c r="O72" s="9">
        <f t="shared" si="26"/>
        <v>30187.800000000003</v>
      </c>
      <c r="P72" s="9">
        <f t="shared" si="27"/>
        <v>82.706301369863027</v>
      </c>
      <c r="Q72" s="9">
        <f t="shared" si="28"/>
        <v>4135.3150684931516</v>
      </c>
    </row>
    <row r="73" spans="1:18" x14ac:dyDescent="0.2">
      <c r="A73" s="18" t="s">
        <v>43</v>
      </c>
      <c r="B73" s="7" t="s">
        <v>48</v>
      </c>
      <c r="C73" s="7">
        <v>10787.4</v>
      </c>
      <c r="D73" s="2">
        <f t="shared" si="20"/>
        <v>129448.79999999999</v>
      </c>
      <c r="E73" s="2">
        <f t="shared" si="21"/>
        <v>14400</v>
      </c>
      <c r="F73" s="2">
        <f t="shared" si="22"/>
        <v>9000</v>
      </c>
      <c r="G73" s="2">
        <v>600</v>
      </c>
      <c r="H73" s="2">
        <f t="shared" si="23"/>
        <v>1797.8999999999999</v>
      </c>
      <c r="I73" s="2">
        <v>300</v>
      </c>
      <c r="J73" s="3">
        <f t="shared" si="24"/>
        <v>5393.7</v>
      </c>
      <c r="K73" s="2">
        <f>+C73/30*50+Q73</f>
        <v>22169.630136986299</v>
      </c>
      <c r="L73" s="3">
        <v>600</v>
      </c>
      <c r="M73" s="3">
        <f t="shared" si="25"/>
        <v>183710.03013698629</v>
      </c>
      <c r="O73" s="9">
        <f t="shared" si="26"/>
        <v>30591.600000000002</v>
      </c>
      <c r="P73" s="9">
        <f t="shared" si="27"/>
        <v>83.812602739726032</v>
      </c>
      <c r="Q73" s="9">
        <f t="shared" si="28"/>
        <v>4190.6301369863013</v>
      </c>
    </row>
    <row r="74" spans="1:18" x14ac:dyDescent="0.2">
      <c r="A74" s="18" t="s">
        <v>43</v>
      </c>
      <c r="B74" s="7" t="s">
        <v>48</v>
      </c>
      <c r="C74" s="7">
        <v>12455.4</v>
      </c>
      <c r="D74" s="2">
        <f t="shared" si="20"/>
        <v>149464.79999999999</v>
      </c>
      <c r="E74" s="2">
        <f t="shared" si="21"/>
        <v>14400</v>
      </c>
      <c r="F74" s="2">
        <f t="shared" si="22"/>
        <v>9000</v>
      </c>
      <c r="G74" s="2">
        <v>600</v>
      </c>
      <c r="H74" s="2">
        <f t="shared" si="23"/>
        <v>2075.9</v>
      </c>
      <c r="I74" s="2">
        <v>300</v>
      </c>
      <c r="J74" s="3">
        <f t="shared" si="24"/>
        <v>6227.7</v>
      </c>
      <c r="K74" s="2">
        <f>+C74/30*50+Q74</f>
        <v>25101.95890410959</v>
      </c>
      <c r="L74" s="3">
        <v>600</v>
      </c>
      <c r="M74" s="3">
        <f t="shared" si="25"/>
        <v>207770.35890410957</v>
      </c>
      <c r="O74" s="9">
        <f t="shared" si="26"/>
        <v>31703.600000000002</v>
      </c>
      <c r="P74" s="9">
        <f t="shared" si="27"/>
        <v>86.859178082191789</v>
      </c>
      <c r="Q74" s="9">
        <f t="shared" si="28"/>
        <v>4342.9589041095896</v>
      </c>
    </row>
    <row r="75" spans="1:18" x14ac:dyDescent="0.2">
      <c r="A75" s="18" t="s">
        <v>43</v>
      </c>
      <c r="B75" s="13" t="s">
        <v>48</v>
      </c>
      <c r="C75" s="7">
        <v>13580.1</v>
      </c>
      <c r="D75" s="2">
        <f t="shared" si="20"/>
        <v>162961.20000000001</v>
      </c>
      <c r="E75" s="2">
        <f t="shared" si="21"/>
        <v>14400</v>
      </c>
      <c r="F75" s="2">
        <f t="shared" si="22"/>
        <v>9000</v>
      </c>
      <c r="G75" s="2">
        <v>600</v>
      </c>
      <c r="H75" s="2">
        <f t="shared" si="23"/>
        <v>2263.35</v>
      </c>
      <c r="I75" s="2">
        <v>300</v>
      </c>
      <c r="J75" s="3">
        <f t="shared" si="24"/>
        <v>6790.05</v>
      </c>
      <c r="K75" s="2">
        <f>+C75/30*50+Q75</f>
        <v>27079.17123287671</v>
      </c>
      <c r="L75" s="3">
        <v>600</v>
      </c>
      <c r="M75" s="3">
        <f t="shared" si="25"/>
        <v>223993.77123287672</v>
      </c>
      <c r="O75" s="9">
        <f t="shared" si="26"/>
        <v>32453.399999999998</v>
      </c>
      <c r="P75" s="9">
        <f t="shared" si="27"/>
        <v>88.913424657534236</v>
      </c>
      <c r="Q75" s="9">
        <f t="shared" si="28"/>
        <v>4445.6712328767117</v>
      </c>
    </row>
    <row r="76" spans="1:18" x14ac:dyDescent="0.2">
      <c r="A76" s="18" t="s">
        <v>43</v>
      </c>
      <c r="B76" s="7" t="s">
        <v>48</v>
      </c>
      <c r="C76" s="14">
        <v>14123.1</v>
      </c>
      <c r="D76" s="2">
        <f t="shared" si="20"/>
        <v>169477.2</v>
      </c>
      <c r="E76" s="2">
        <f t="shared" si="21"/>
        <v>14400</v>
      </c>
      <c r="F76" s="2">
        <f t="shared" si="22"/>
        <v>9000</v>
      </c>
      <c r="G76" s="2">
        <v>600</v>
      </c>
      <c r="H76" s="2">
        <f t="shared" si="23"/>
        <v>2353.8500000000004</v>
      </c>
      <c r="I76" s="2">
        <v>300</v>
      </c>
      <c r="J76" s="3">
        <f t="shared" si="24"/>
        <v>7061.55</v>
      </c>
      <c r="K76" s="2">
        <f>+C76/30*50+Q76</f>
        <v>28033.760273972606</v>
      </c>
      <c r="L76" s="3">
        <v>600</v>
      </c>
      <c r="M76" s="3">
        <f t="shared" si="25"/>
        <v>231826.36027397262</v>
      </c>
      <c r="O76" s="9">
        <f t="shared" si="26"/>
        <v>32815.4</v>
      </c>
      <c r="P76" s="9">
        <f t="shared" si="27"/>
        <v>89.905205479452064</v>
      </c>
      <c r="Q76" s="9">
        <f t="shared" si="28"/>
        <v>4495.2602739726035</v>
      </c>
    </row>
    <row r="77" spans="1:18" x14ac:dyDescent="0.2">
      <c r="A77" s="18" t="s">
        <v>43</v>
      </c>
      <c r="B77" s="13" t="s">
        <v>48</v>
      </c>
      <c r="C77" s="7">
        <v>14173.2</v>
      </c>
      <c r="D77" s="2">
        <f t="shared" si="20"/>
        <v>170078.40000000002</v>
      </c>
      <c r="E77" s="2">
        <f t="shared" si="21"/>
        <v>14400</v>
      </c>
      <c r="F77" s="2">
        <f t="shared" si="22"/>
        <v>9000</v>
      </c>
      <c r="G77" s="2">
        <v>600</v>
      </c>
      <c r="H77" s="2">
        <f t="shared" si="23"/>
        <v>2362.1999999999998</v>
      </c>
      <c r="I77" s="2">
        <v>300</v>
      </c>
      <c r="J77" s="3">
        <f t="shared" si="24"/>
        <v>7086.6</v>
      </c>
      <c r="K77" s="2">
        <f>+C77/30*50+Q77</f>
        <v>28121.835616438359</v>
      </c>
      <c r="L77" s="3">
        <v>600</v>
      </c>
      <c r="M77" s="3">
        <f t="shared" si="25"/>
        <v>232549.0356164384</v>
      </c>
      <c r="O77" s="9">
        <f t="shared" si="26"/>
        <v>32848.800000000003</v>
      </c>
      <c r="P77" s="9">
        <f t="shared" si="27"/>
        <v>89.996712328767131</v>
      </c>
      <c r="Q77" s="9">
        <f t="shared" si="28"/>
        <v>4499.8356164383567</v>
      </c>
    </row>
    <row r="78" spans="1:18" x14ac:dyDescent="0.2">
      <c r="A78" s="18" t="s">
        <v>43</v>
      </c>
      <c r="B78" s="13" t="s">
        <v>48</v>
      </c>
      <c r="C78" s="14">
        <v>15996.6</v>
      </c>
      <c r="D78" s="2">
        <f t="shared" si="20"/>
        <v>191959.2</v>
      </c>
      <c r="E78" s="2">
        <f t="shared" si="21"/>
        <v>14400</v>
      </c>
      <c r="F78" s="2">
        <f t="shared" si="22"/>
        <v>9000</v>
      </c>
      <c r="G78" s="2">
        <v>600</v>
      </c>
      <c r="H78" s="2">
        <f t="shared" si="23"/>
        <v>2666.1000000000004</v>
      </c>
      <c r="I78" s="2">
        <v>300</v>
      </c>
      <c r="J78" s="3">
        <f t="shared" si="24"/>
        <v>7998.3</v>
      </c>
      <c r="K78" s="2">
        <f>+C78/30*50+Q78</f>
        <v>31327.356164383564</v>
      </c>
      <c r="L78" s="3">
        <v>600</v>
      </c>
      <c r="M78" s="3">
        <f t="shared" si="25"/>
        <v>258850.95616438356</v>
      </c>
      <c r="O78" s="9">
        <f t="shared" si="26"/>
        <v>34064.400000000001</v>
      </c>
      <c r="P78" s="9">
        <f t="shared" si="27"/>
        <v>93.327123287671242</v>
      </c>
      <c r="Q78" s="9">
        <f t="shared" si="28"/>
        <v>4666.3561643835619</v>
      </c>
    </row>
    <row r="79" spans="1:18" x14ac:dyDescent="0.2">
      <c r="A79" s="18" t="s">
        <v>43</v>
      </c>
      <c r="B79" s="7" t="s">
        <v>48</v>
      </c>
      <c r="C79" s="7">
        <v>16218.6</v>
      </c>
      <c r="D79" s="2">
        <f t="shared" si="20"/>
        <v>194623.2</v>
      </c>
      <c r="E79" s="2">
        <f t="shared" si="21"/>
        <v>14400</v>
      </c>
      <c r="F79" s="2">
        <f t="shared" si="22"/>
        <v>9000</v>
      </c>
      <c r="G79" s="2">
        <v>600</v>
      </c>
      <c r="H79" s="2">
        <f t="shared" si="23"/>
        <v>2703.1</v>
      </c>
      <c r="I79" s="2">
        <v>300</v>
      </c>
      <c r="J79" s="3">
        <f t="shared" si="24"/>
        <v>8109.3</v>
      </c>
      <c r="K79" s="2">
        <f>+C79/30*50+Q79</f>
        <v>31717.630136986299</v>
      </c>
      <c r="L79" s="3">
        <v>600</v>
      </c>
      <c r="M79" s="3">
        <f t="shared" si="25"/>
        <v>262053.2301369863</v>
      </c>
      <c r="O79" s="9">
        <f t="shared" si="26"/>
        <v>34212.400000000001</v>
      </c>
      <c r="P79" s="9">
        <f t="shared" si="27"/>
        <v>93.732602739726033</v>
      </c>
      <c r="Q79" s="9">
        <f t="shared" si="28"/>
        <v>4686.6301369863013</v>
      </c>
    </row>
    <row r="80" spans="1:18" x14ac:dyDescent="0.2">
      <c r="A80" s="18" t="s">
        <v>43</v>
      </c>
      <c r="B80" s="13" t="s">
        <v>48</v>
      </c>
      <c r="C80" s="14">
        <v>17308.8</v>
      </c>
      <c r="D80" s="2">
        <f t="shared" si="20"/>
        <v>207705.59999999998</v>
      </c>
      <c r="E80" s="2">
        <f t="shared" si="21"/>
        <v>14400</v>
      </c>
      <c r="F80" s="2">
        <f t="shared" si="22"/>
        <v>9000</v>
      </c>
      <c r="G80" s="2">
        <v>600</v>
      </c>
      <c r="H80" s="2">
        <f t="shared" si="23"/>
        <v>2884.7999999999997</v>
      </c>
      <c r="I80" s="2">
        <v>300</v>
      </c>
      <c r="J80" s="3">
        <f t="shared" si="24"/>
        <v>8654.4</v>
      </c>
      <c r="K80" s="2">
        <f>+C80/30*50+Q80</f>
        <v>33634.191780821915</v>
      </c>
      <c r="L80" s="3">
        <v>600</v>
      </c>
      <c r="M80" s="3">
        <f t="shared" si="25"/>
        <v>277778.99178082187</v>
      </c>
      <c r="O80" s="9">
        <f t="shared" si="26"/>
        <v>34939.199999999997</v>
      </c>
      <c r="P80" s="9">
        <f t="shared" si="27"/>
        <v>95.72383561643835</v>
      </c>
      <c r="Q80" s="9">
        <f t="shared" si="28"/>
        <v>4786.1917808219177</v>
      </c>
    </row>
    <row r="81" spans="1:18" s="16" customFormat="1" x14ac:dyDescent="0.2">
      <c r="A81" s="18" t="s">
        <v>43</v>
      </c>
      <c r="B81" s="7" t="s">
        <v>48</v>
      </c>
      <c r="C81" s="7">
        <v>17707.2</v>
      </c>
      <c r="D81" s="2">
        <f t="shared" si="20"/>
        <v>212486.40000000002</v>
      </c>
      <c r="E81" s="2">
        <f t="shared" si="21"/>
        <v>14400</v>
      </c>
      <c r="F81" s="2">
        <f t="shared" si="22"/>
        <v>9000</v>
      </c>
      <c r="G81" s="2">
        <v>600</v>
      </c>
      <c r="H81" s="2">
        <f t="shared" si="23"/>
        <v>2951.2</v>
      </c>
      <c r="I81" s="2">
        <v>300</v>
      </c>
      <c r="J81" s="3">
        <f t="shared" si="24"/>
        <v>8853.6</v>
      </c>
      <c r="K81" s="2">
        <f>+C81/30*50+Q81</f>
        <v>34334.575342465752</v>
      </c>
      <c r="L81" s="3">
        <v>600</v>
      </c>
      <c r="M81" s="3">
        <f t="shared" si="25"/>
        <v>283525.77534246579</v>
      </c>
      <c r="N81" s="7"/>
      <c r="O81" s="9">
        <f t="shared" si="26"/>
        <v>35204.800000000003</v>
      </c>
      <c r="P81" s="9">
        <f t="shared" si="27"/>
        <v>96.451506849315081</v>
      </c>
      <c r="Q81" s="9">
        <f t="shared" si="28"/>
        <v>4822.5753424657541</v>
      </c>
      <c r="R81" s="7"/>
    </row>
    <row r="82" spans="1:18" s="9" customFormat="1" x14ac:dyDescent="0.2">
      <c r="A82" s="18" t="s">
        <v>43</v>
      </c>
      <c r="B82" s="7" t="s">
        <v>48</v>
      </c>
      <c r="C82" s="7">
        <v>18876.900000000001</v>
      </c>
      <c r="D82" s="2">
        <f t="shared" si="20"/>
        <v>226522.80000000002</v>
      </c>
      <c r="E82" s="2">
        <f t="shared" si="21"/>
        <v>14400</v>
      </c>
      <c r="F82" s="2">
        <f t="shared" si="22"/>
        <v>9000</v>
      </c>
      <c r="G82" s="2">
        <v>600</v>
      </c>
      <c r="H82" s="2">
        <f t="shared" si="23"/>
        <v>3146.15</v>
      </c>
      <c r="I82" s="2">
        <v>300</v>
      </c>
      <c r="J82" s="3">
        <f t="shared" si="24"/>
        <v>9438.4500000000007</v>
      </c>
      <c r="K82" s="2">
        <f>+C82/30*50+Q82</f>
        <v>36390.897260273974</v>
      </c>
      <c r="L82" s="3">
        <v>600</v>
      </c>
      <c r="M82" s="3">
        <f t="shared" si="25"/>
        <v>300398.297260274</v>
      </c>
      <c r="N82" s="7"/>
      <c r="O82" s="9">
        <f t="shared" si="26"/>
        <v>35984.600000000006</v>
      </c>
      <c r="P82" s="9">
        <f t="shared" si="27"/>
        <v>98.587945205479471</v>
      </c>
      <c r="Q82" s="9">
        <f t="shared" si="28"/>
        <v>4929.3972602739732</v>
      </c>
    </row>
    <row r="83" spans="1:18" x14ac:dyDescent="0.2">
      <c r="A83" s="18" t="s">
        <v>43</v>
      </c>
      <c r="B83" s="7" t="s">
        <v>45</v>
      </c>
      <c r="C83" s="7">
        <v>4205.1000000000004</v>
      </c>
      <c r="D83" s="2">
        <f t="shared" si="20"/>
        <v>50461.200000000004</v>
      </c>
      <c r="E83" s="2">
        <f t="shared" si="21"/>
        <v>14400</v>
      </c>
      <c r="F83" s="2">
        <f t="shared" si="22"/>
        <v>9000</v>
      </c>
      <c r="G83" s="2">
        <v>600</v>
      </c>
      <c r="H83" s="2">
        <f t="shared" si="23"/>
        <v>700.85000000000014</v>
      </c>
      <c r="I83" s="2">
        <v>300</v>
      </c>
      <c r="J83" s="3">
        <f t="shared" si="24"/>
        <v>2102.5500000000002</v>
      </c>
      <c r="K83" s="2">
        <f>+C83/30*50+Q83</f>
        <v>10598.006849315068</v>
      </c>
      <c r="L83" s="3">
        <v>600</v>
      </c>
      <c r="M83" s="3">
        <f t="shared" si="25"/>
        <v>88762.606849315081</v>
      </c>
      <c r="O83" s="9">
        <f t="shared" si="26"/>
        <v>26203.399999999998</v>
      </c>
      <c r="P83" s="9">
        <f t="shared" si="27"/>
        <v>71.790136986301363</v>
      </c>
      <c r="Q83" s="9">
        <f t="shared" si="28"/>
        <v>3589.5068493150679</v>
      </c>
    </row>
    <row r="84" spans="1:18" x14ac:dyDescent="0.2">
      <c r="A84" s="18" t="s">
        <v>43</v>
      </c>
      <c r="B84" s="7" t="s">
        <v>45</v>
      </c>
      <c r="C84" s="7">
        <v>5480.1</v>
      </c>
      <c r="D84" s="2">
        <f t="shared" si="20"/>
        <v>65761.200000000012</v>
      </c>
      <c r="E84" s="2">
        <f t="shared" si="21"/>
        <v>14400</v>
      </c>
      <c r="F84" s="2">
        <f t="shared" si="22"/>
        <v>9000</v>
      </c>
      <c r="G84" s="2">
        <v>600</v>
      </c>
      <c r="H84" s="2">
        <f t="shared" si="23"/>
        <v>913.35000000000014</v>
      </c>
      <c r="I84" s="2">
        <v>300</v>
      </c>
      <c r="J84" s="3">
        <f t="shared" si="24"/>
        <v>2740.05</v>
      </c>
      <c r="K84" s="2">
        <f>+C84/30*50+Q84</f>
        <v>12839.445205479453</v>
      </c>
      <c r="L84" s="3">
        <v>600</v>
      </c>
      <c r="M84" s="3">
        <f t="shared" si="25"/>
        <v>107154.04520547947</v>
      </c>
      <c r="O84" s="9">
        <f t="shared" si="26"/>
        <v>27053.399999999998</v>
      </c>
      <c r="P84" s="9">
        <f t="shared" si="27"/>
        <v>74.118904109589039</v>
      </c>
      <c r="Q84" s="9">
        <f t="shared" si="28"/>
        <v>3705.9452054794519</v>
      </c>
    </row>
    <row r="85" spans="1:18" x14ac:dyDescent="0.2">
      <c r="A85" s="18" t="s">
        <v>43</v>
      </c>
      <c r="B85" s="7" t="s">
        <v>45</v>
      </c>
      <c r="C85" s="7">
        <v>7864.2</v>
      </c>
      <c r="D85" s="2">
        <f t="shared" si="20"/>
        <v>94370.4</v>
      </c>
      <c r="E85" s="2">
        <f t="shared" si="21"/>
        <v>14400</v>
      </c>
      <c r="F85" s="2">
        <f t="shared" si="22"/>
        <v>9000</v>
      </c>
      <c r="G85" s="2">
        <v>600</v>
      </c>
      <c r="H85" s="2">
        <f t="shared" si="23"/>
        <v>1310.6999999999998</v>
      </c>
      <c r="I85" s="2">
        <v>300</v>
      </c>
      <c r="J85" s="3">
        <f t="shared" si="24"/>
        <v>3932.1</v>
      </c>
      <c r="K85" s="2">
        <f>+C85/30*50+Q85</f>
        <v>17030.671232876713</v>
      </c>
      <c r="L85" s="3">
        <v>600</v>
      </c>
      <c r="M85" s="3">
        <f t="shared" si="25"/>
        <v>141543.8712328767</v>
      </c>
      <c r="O85" s="9">
        <f t="shared" si="26"/>
        <v>28642.799999999999</v>
      </c>
      <c r="P85" s="9">
        <f t="shared" si="27"/>
        <v>78.473424657534238</v>
      </c>
      <c r="Q85" s="9">
        <f t="shared" si="28"/>
        <v>3923.6712328767121</v>
      </c>
    </row>
    <row r="86" spans="1:18" x14ac:dyDescent="0.2">
      <c r="A86" s="18" t="s">
        <v>43</v>
      </c>
      <c r="B86" s="7" t="s">
        <v>45</v>
      </c>
      <c r="C86" s="7">
        <v>8525.1</v>
      </c>
      <c r="D86" s="2">
        <f t="shared" si="20"/>
        <v>102301.20000000001</v>
      </c>
      <c r="E86" s="2">
        <f t="shared" si="21"/>
        <v>14400</v>
      </c>
      <c r="F86" s="2">
        <f t="shared" si="22"/>
        <v>9000</v>
      </c>
      <c r="G86" s="2">
        <v>600</v>
      </c>
      <c r="H86" s="2">
        <f t="shared" si="23"/>
        <v>1420.8500000000001</v>
      </c>
      <c r="I86" s="2">
        <v>300</v>
      </c>
      <c r="J86" s="3">
        <f t="shared" si="24"/>
        <v>4262.55</v>
      </c>
      <c r="K86" s="2">
        <f>+C86/30*50+Q86</f>
        <v>18192.527397260274</v>
      </c>
      <c r="L86" s="3">
        <v>600</v>
      </c>
      <c r="M86" s="3">
        <f t="shared" si="25"/>
        <v>151077.12739726028</v>
      </c>
      <c r="O86" s="9">
        <f t="shared" si="26"/>
        <v>29083.399999999998</v>
      </c>
      <c r="P86" s="9">
        <f t="shared" si="27"/>
        <v>79.680547945205475</v>
      </c>
      <c r="Q86" s="9">
        <f t="shared" si="28"/>
        <v>3984.0273972602736</v>
      </c>
    </row>
    <row r="87" spans="1:18" x14ac:dyDescent="0.2">
      <c r="A87" s="18" t="s">
        <v>43</v>
      </c>
      <c r="B87" s="7" t="s">
        <v>45</v>
      </c>
      <c r="C87" s="7">
        <v>9115.5</v>
      </c>
      <c r="D87" s="2">
        <f t="shared" si="20"/>
        <v>109386</v>
      </c>
      <c r="E87" s="2">
        <f t="shared" si="21"/>
        <v>14400</v>
      </c>
      <c r="F87" s="2">
        <f t="shared" si="22"/>
        <v>9000</v>
      </c>
      <c r="G87" s="2">
        <v>600</v>
      </c>
      <c r="H87" s="2">
        <f t="shared" si="23"/>
        <v>1519.25</v>
      </c>
      <c r="I87" s="2">
        <v>300</v>
      </c>
      <c r="J87" s="3">
        <f t="shared" si="24"/>
        <v>4557.75</v>
      </c>
      <c r="K87" s="2">
        <f>+C87/30*50+Q87</f>
        <v>19230.445205479453</v>
      </c>
      <c r="L87" s="3">
        <v>600</v>
      </c>
      <c r="M87" s="3">
        <f t="shared" si="25"/>
        <v>159593.44520547945</v>
      </c>
      <c r="O87" s="9">
        <f t="shared" si="26"/>
        <v>29477</v>
      </c>
      <c r="P87" s="9">
        <f t="shared" si="27"/>
        <v>80.758904109589039</v>
      </c>
      <c r="Q87" s="9">
        <f t="shared" si="28"/>
        <v>4037.9452054794519</v>
      </c>
    </row>
    <row r="88" spans="1:18" x14ac:dyDescent="0.2">
      <c r="A88" s="18" t="s">
        <v>43</v>
      </c>
      <c r="B88" s="7" t="s">
        <v>45</v>
      </c>
      <c r="C88" s="7">
        <v>9705.2999999999993</v>
      </c>
      <c r="D88" s="2">
        <f t="shared" si="20"/>
        <v>116463.59999999999</v>
      </c>
      <c r="E88" s="2">
        <f t="shared" si="21"/>
        <v>14400</v>
      </c>
      <c r="F88" s="2">
        <f t="shared" si="22"/>
        <v>9000</v>
      </c>
      <c r="G88" s="2">
        <v>600</v>
      </c>
      <c r="H88" s="2">
        <f t="shared" si="23"/>
        <v>1617.55</v>
      </c>
      <c r="I88" s="2">
        <v>300</v>
      </c>
      <c r="J88" s="3">
        <f t="shared" si="24"/>
        <v>4852.6499999999996</v>
      </c>
      <c r="K88" s="2">
        <f>+C88/30*50+Q88</f>
        <v>20267.308219178081</v>
      </c>
      <c r="L88" s="3">
        <v>600</v>
      </c>
      <c r="M88" s="3">
        <f t="shared" si="25"/>
        <v>168101.10821917804</v>
      </c>
      <c r="O88" s="9">
        <f t="shared" si="26"/>
        <v>29870.199999999997</v>
      </c>
      <c r="P88" s="9">
        <f t="shared" si="27"/>
        <v>81.836164383561638</v>
      </c>
      <c r="Q88" s="9">
        <f t="shared" si="28"/>
        <v>4091.8082191780818</v>
      </c>
    </row>
    <row r="89" spans="1:18" x14ac:dyDescent="0.2">
      <c r="A89" s="18" t="s">
        <v>43</v>
      </c>
      <c r="B89" s="7" t="s">
        <v>45</v>
      </c>
      <c r="C89" s="7">
        <v>12269.4</v>
      </c>
      <c r="D89" s="2">
        <f t="shared" si="20"/>
        <v>147232.79999999999</v>
      </c>
      <c r="E89" s="2">
        <f t="shared" si="21"/>
        <v>14400</v>
      </c>
      <c r="F89" s="2">
        <f t="shared" si="22"/>
        <v>9000</v>
      </c>
      <c r="G89" s="2">
        <v>600</v>
      </c>
      <c r="H89" s="2">
        <f t="shared" si="23"/>
        <v>2044.8999999999999</v>
      </c>
      <c r="I89" s="2">
        <v>300</v>
      </c>
      <c r="J89" s="3">
        <f t="shared" si="24"/>
        <v>6134.7</v>
      </c>
      <c r="K89" s="2">
        <f>+C89/30*50+Q89</f>
        <v>24774.972602739723</v>
      </c>
      <c r="L89" s="3">
        <v>600</v>
      </c>
      <c r="M89" s="3">
        <f t="shared" si="25"/>
        <v>205087.37260273972</v>
      </c>
      <c r="O89" s="9">
        <f t="shared" si="26"/>
        <v>31579.600000000002</v>
      </c>
      <c r="P89" s="9">
        <f t="shared" si="27"/>
        <v>86.519452054794527</v>
      </c>
      <c r="Q89" s="9">
        <f t="shared" si="28"/>
        <v>4325.9726027397264</v>
      </c>
    </row>
    <row r="90" spans="1:18" x14ac:dyDescent="0.2">
      <c r="A90" s="18" t="s">
        <v>43</v>
      </c>
      <c r="B90" s="7" t="s">
        <v>45</v>
      </c>
      <c r="C90" s="7">
        <v>13605</v>
      </c>
      <c r="D90" s="2">
        <f t="shared" si="20"/>
        <v>163260</v>
      </c>
      <c r="E90" s="2">
        <f t="shared" si="21"/>
        <v>14400</v>
      </c>
      <c r="F90" s="2">
        <f t="shared" si="22"/>
        <v>9000</v>
      </c>
      <c r="G90" s="2">
        <v>600</v>
      </c>
      <c r="H90" s="2">
        <f t="shared" si="23"/>
        <v>2267.5</v>
      </c>
      <c r="I90" s="2">
        <v>300</v>
      </c>
      <c r="J90" s="3">
        <f t="shared" si="24"/>
        <v>6802.5</v>
      </c>
      <c r="K90" s="2">
        <f>+C90/30*50+Q90</f>
        <v>27122.945205479453</v>
      </c>
      <c r="L90" s="3">
        <v>600</v>
      </c>
      <c r="M90" s="3">
        <f t="shared" si="25"/>
        <v>224352.94520547945</v>
      </c>
      <c r="O90" s="9">
        <f t="shared" si="26"/>
        <v>32470</v>
      </c>
      <c r="P90" s="9">
        <f t="shared" si="27"/>
        <v>88.958904109589042</v>
      </c>
      <c r="Q90" s="9">
        <f t="shared" si="28"/>
        <v>4447.9452054794519</v>
      </c>
    </row>
    <row r="91" spans="1:18" x14ac:dyDescent="0.2">
      <c r="A91" s="18" t="s">
        <v>43</v>
      </c>
      <c r="B91" s="7" t="s">
        <v>52</v>
      </c>
      <c r="C91" s="7">
        <v>9387.6</v>
      </c>
      <c r="D91" s="2">
        <f t="shared" si="20"/>
        <v>112651.20000000001</v>
      </c>
      <c r="E91" s="2">
        <f t="shared" si="21"/>
        <v>14400</v>
      </c>
      <c r="F91" s="2">
        <f t="shared" si="22"/>
        <v>9000</v>
      </c>
      <c r="G91" s="2">
        <v>600</v>
      </c>
      <c r="H91" s="2">
        <f t="shared" si="23"/>
        <v>1564.6000000000001</v>
      </c>
      <c r="I91" s="2">
        <v>300</v>
      </c>
      <c r="J91" s="3">
        <f t="shared" si="24"/>
        <v>4693.8</v>
      </c>
      <c r="K91" s="2">
        <f>+C91/30*50+Q91</f>
        <v>19708.794520547945</v>
      </c>
      <c r="L91" s="3">
        <v>600</v>
      </c>
      <c r="M91" s="3">
        <f t="shared" si="25"/>
        <v>163518.39452054794</v>
      </c>
      <c r="O91" s="9">
        <f t="shared" si="26"/>
        <v>29658.399999999998</v>
      </c>
      <c r="P91" s="9">
        <f t="shared" si="27"/>
        <v>81.255890410958898</v>
      </c>
      <c r="Q91" s="9">
        <f t="shared" si="28"/>
        <v>4062.794520547945</v>
      </c>
      <c r="R91" s="11"/>
    </row>
    <row r="92" spans="1:18" s="15" customFormat="1" x14ac:dyDescent="0.2">
      <c r="A92" s="18" t="s">
        <v>43</v>
      </c>
      <c r="B92" s="13" t="s">
        <v>52</v>
      </c>
      <c r="C92" s="14">
        <v>17837.400000000001</v>
      </c>
      <c r="D92" s="2">
        <f t="shared" si="20"/>
        <v>214048.80000000002</v>
      </c>
      <c r="E92" s="2">
        <f t="shared" si="21"/>
        <v>14400</v>
      </c>
      <c r="F92" s="2">
        <f t="shared" si="22"/>
        <v>9000</v>
      </c>
      <c r="G92" s="2">
        <v>600</v>
      </c>
      <c r="H92" s="2">
        <f t="shared" si="23"/>
        <v>2972.9</v>
      </c>
      <c r="I92" s="2">
        <v>300</v>
      </c>
      <c r="J92" s="3">
        <f t="shared" si="24"/>
        <v>8918.7000000000007</v>
      </c>
      <c r="K92" s="2">
        <f>+C92/30*50+Q92</f>
        <v>34563.465753424665</v>
      </c>
      <c r="L92" s="3">
        <v>600</v>
      </c>
      <c r="M92" s="3">
        <f t="shared" si="25"/>
        <v>285403.8657534247</v>
      </c>
      <c r="N92" s="7"/>
      <c r="O92" s="9">
        <f t="shared" si="26"/>
        <v>35291.600000000006</v>
      </c>
      <c r="P92" s="9">
        <f t="shared" si="27"/>
        <v>96.689315068493173</v>
      </c>
      <c r="Q92" s="9">
        <f t="shared" si="28"/>
        <v>4834.4657534246589</v>
      </c>
      <c r="R92" s="17"/>
    </row>
    <row r="93" spans="1:18" x14ac:dyDescent="0.2">
      <c r="A93" s="18" t="s">
        <v>43</v>
      </c>
      <c r="B93" s="7" t="s">
        <v>52</v>
      </c>
      <c r="C93" s="7">
        <v>28874.7</v>
      </c>
      <c r="D93" s="2">
        <f t="shared" si="20"/>
        <v>346496.4</v>
      </c>
      <c r="E93" s="2">
        <f t="shared" si="21"/>
        <v>14400</v>
      </c>
      <c r="F93" s="2">
        <f t="shared" si="22"/>
        <v>9000</v>
      </c>
      <c r="G93" s="2">
        <v>600</v>
      </c>
      <c r="H93" s="2">
        <f t="shared" si="23"/>
        <v>4812.45</v>
      </c>
      <c r="I93" s="2">
        <v>300</v>
      </c>
      <c r="J93" s="3">
        <f t="shared" si="24"/>
        <v>14437.35</v>
      </c>
      <c r="K93" s="2">
        <f>+C93/30*50+Q93</f>
        <v>53966.938356164384</v>
      </c>
      <c r="L93" s="3">
        <v>600</v>
      </c>
      <c r="M93" s="3">
        <f t="shared" si="25"/>
        <v>444613.13835616439</v>
      </c>
      <c r="O93" s="9">
        <f t="shared" si="26"/>
        <v>42649.8</v>
      </c>
      <c r="P93" s="9">
        <f t="shared" si="27"/>
        <v>116.84876712328767</v>
      </c>
      <c r="Q93" s="9">
        <f t="shared" si="28"/>
        <v>5842.4383561643835</v>
      </c>
    </row>
    <row r="94" spans="1:18" x14ac:dyDescent="0.2">
      <c r="A94" s="18" t="s">
        <v>43</v>
      </c>
      <c r="B94" s="7" t="s">
        <v>58</v>
      </c>
      <c r="C94" s="7">
        <v>7100.1</v>
      </c>
      <c r="D94" s="2">
        <f t="shared" si="20"/>
        <v>85201.200000000012</v>
      </c>
      <c r="E94" s="2">
        <f t="shared" si="21"/>
        <v>14400</v>
      </c>
      <c r="F94" s="2">
        <f t="shared" si="22"/>
        <v>9000</v>
      </c>
      <c r="G94" s="2">
        <v>600</v>
      </c>
      <c r="H94" s="2">
        <f t="shared" si="23"/>
        <v>1183.3500000000001</v>
      </c>
      <c r="I94" s="2">
        <v>300</v>
      </c>
      <c r="J94" s="3">
        <f t="shared" si="24"/>
        <v>3550.05</v>
      </c>
      <c r="K94" s="2">
        <f>+C94/30*50+Q94</f>
        <v>15687.390410958904</v>
      </c>
      <c r="L94" s="3">
        <v>600</v>
      </c>
      <c r="M94" s="3">
        <f t="shared" si="25"/>
        <v>130521.99041095893</v>
      </c>
      <c r="O94" s="9">
        <f t="shared" si="26"/>
        <v>28133.399999999998</v>
      </c>
      <c r="P94" s="9">
        <f t="shared" si="27"/>
        <v>77.077808219178081</v>
      </c>
      <c r="Q94" s="9">
        <f t="shared" si="28"/>
        <v>3853.8904109589039</v>
      </c>
    </row>
    <row r="95" spans="1:18" x14ac:dyDescent="0.2">
      <c r="A95" s="18" t="s">
        <v>43</v>
      </c>
      <c r="B95" s="13" t="s">
        <v>49</v>
      </c>
      <c r="C95" s="14">
        <v>3252.9</v>
      </c>
      <c r="D95" s="2">
        <f t="shared" si="20"/>
        <v>39034.800000000003</v>
      </c>
      <c r="E95" s="2">
        <f t="shared" si="21"/>
        <v>14400</v>
      </c>
      <c r="F95" s="2">
        <f t="shared" si="22"/>
        <v>9000</v>
      </c>
      <c r="G95" s="2">
        <v>600</v>
      </c>
      <c r="H95" s="2">
        <f t="shared" si="23"/>
        <v>542.15000000000009</v>
      </c>
      <c r="I95" s="2">
        <v>300</v>
      </c>
      <c r="J95" s="3">
        <f t="shared" si="24"/>
        <v>1626.45</v>
      </c>
      <c r="K95" s="2">
        <f>+C95/30*50+Q95</f>
        <v>8924.0479452054788</v>
      </c>
      <c r="L95" s="3">
        <v>600</v>
      </c>
      <c r="M95" s="3">
        <f t="shared" si="25"/>
        <v>75027.44794520548</v>
      </c>
      <c r="O95" s="9">
        <f t="shared" si="26"/>
        <v>25568.600000000002</v>
      </c>
      <c r="P95" s="9">
        <f t="shared" si="27"/>
        <v>70.050958904109592</v>
      </c>
      <c r="Q95" s="9">
        <f t="shared" si="28"/>
        <v>3502.5479452054797</v>
      </c>
    </row>
    <row r="96" spans="1:18" x14ac:dyDescent="0.2">
      <c r="A96" s="18" t="s">
        <v>43</v>
      </c>
      <c r="B96" s="7" t="s">
        <v>49</v>
      </c>
      <c r="C96" s="7">
        <v>11760.9</v>
      </c>
      <c r="D96" s="2">
        <f t="shared" si="20"/>
        <v>141130.79999999999</v>
      </c>
      <c r="E96" s="2">
        <f t="shared" si="21"/>
        <v>14400</v>
      </c>
      <c r="F96" s="2">
        <f t="shared" si="22"/>
        <v>9000</v>
      </c>
      <c r="G96" s="2">
        <v>600</v>
      </c>
      <c r="H96" s="2">
        <f t="shared" si="23"/>
        <v>1960.1499999999999</v>
      </c>
      <c r="I96" s="2">
        <v>300</v>
      </c>
      <c r="J96" s="3">
        <f t="shared" si="24"/>
        <v>5880.45</v>
      </c>
      <c r="K96" s="2">
        <f>+C96/30*50+Q96</f>
        <v>23881.034246575342</v>
      </c>
      <c r="L96" s="3">
        <v>600</v>
      </c>
      <c r="M96" s="3">
        <f t="shared" si="25"/>
        <v>197752.43424657534</v>
      </c>
      <c r="O96" s="9">
        <f t="shared" si="26"/>
        <v>31240.600000000002</v>
      </c>
      <c r="P96" s="9">
        <f t="shared" si="27"/>
        <v>85.590684931506857</v>
      </c>
      <c r="Q96" s="9">
        <f t="shared" si="28"/>
        <v>4279.5342465753429</v>
      </c>
    </row>
    <row r="97" spans="1:18" x14ac:dyDescent="0.2">
      <c r="A97" s="18" t="s">
        <v>43</v>
      </c>
      <c r="B97" s="7" t="s">
        <v>49</v>
      </c>
      <c r="C97" s="7">
        <v>16466.400000000001</v>
      </c>
      <c r="D97" s="2">
        <f t="shared" si="20"/>
        <v>197596.80000000002</v>
      </c>
      <c r="E97" s="2">
        <f t="shared" si="21"/>
        <v>14400</v>
      </c>
      <c r="F97" s="2">
        <f t="shared" si="22"/>
        <v>9000</v>
      </c>
      <c r="G97" s="2">
        <v>600</v>
      </c>
      <c r="H97" s="2">
        <f t="shared" si="23"/>
        <v>2744.4</v>
      </c>
      <c r="I97" s="2">
        <v>300</v>
      </c>
      <c r="J97" s="3">
        <f t="shared" si="24"/>
        <v>8233.2000000000007</v>
      </c>
      <c r="K97" s="2">
        <f>+C97/30*50+Q97</f>
        <v>32153.260273972603</v>
      </c>
      <c r="L97" s="3">
        <v>600</v>
      </c>
      <c r="M97" s="3">
        <f t="shared" si="25"/>
        <v>265627.66027397261</v>
      </c>
      <c r="O97" s="9">
        <f t="shared" si="26"/>
        <v>34377.600000000006</v>
      </c>
      <c r="P97" s="9">
        <f t="shared" si="27"/>
        <v>94.185205479452065</v>
      </c>
      <c r="Q97" s="9">
        <f t="shared" si="28"/>
        <v>4709.2602739726035</v>
      </c>
    </row>
    <row r="98" spans="1:18" x14ac:dyDescent="0.2">
      <c r="A98" s="18" t="s">
        <v>43</v>
      </c>
      <c r="B98" s="13" t="s">
        <v>49</v>
      </c>
      <c r="C98" s="14">
        <v>20223</v>
      </c>
      <c r="D98" s="2">
        <f t="shared" si="20"/>
        <v>242676</v>
      </c>
      <c r="E98" s="2">
        <f t="shared" si="21"/>
        <v>14400</v>
      </c>
      <c r="F98" s="2">
        <f t="shared" si="22"/>
        <v>9000</v>
      </c>
      <c r="G98" s="2">
        <v>600</v>
      </c>
      <c r="H98" s="2">
        <f t="shared" si="23"/>
        <v>3370.5</v>
      </c>
      <c r="I98" s="2">
        <v>300</v>
      </c>
      <c r="J98" s="3">
        <f t="shared" si="24"/>
        <v>10111.5</v>
      </c>
      <c r="K98" s="2">
        <f>+C98/30*50+Q98</f>
        <v>38757.32876712329</v>
      </c>
      <c r="L98" s="3">
        <v>600</v>
      </c>
      <c r="M98" s="3">
        <f t="shared" si="25"/>
        <v>319815.32876712328</v>
      </c>
      <c r="O98" s="9">
        <f t="shared" si="26"/>
        <v>36882</v>
      </c>
      <c r="P98" s="9">
        <f t="shared" si="27"/>
        <v>101.04657534246576</v>
      </c>
      <c r="Q98" s="9">
        <f t="shared" si="28"/>
        <v>5052.3287671232883</v>
      </c>
      <c r="R98" s="12"/>
    </row>
    <row r="99" spans="1:18" x14ac:dyDescent="0.2">
      <c r="A99" s="18" t="s">
        <v>43</v>
      </c>
      <c r="B99" s="7" t="s">
        <v>49</v>
      </c>
      <c r="C99" s="7">
        <v>22959.9</v>
      </c>
      <c r="D99" s="2">
        <f t="shared" si="20"/>
        <v>275518.80000000005</v>
      </c>
      <c r="E99" s="2">
        <f t="shared" si="21"/>
        <v>14400</v>
      </c>
      <c r="F99" s="2">
        <f t="shared" si="22"/>
        <v>9000</v>
      </c>
      <c r="G99" s="2">
        <v>600</v>
      </c>
      <c r="H99" s="2">
        <f t="shared" si="23"/>
        <v>3826.65</v>
      </c>
      <c r="I99" s="2">
        <v>300</v>
      </c>
      <c r="J99" s="3">
        <f t="shared" si="24"/>
        <v>11479.95</v>
      </c>
      <c r="K99" s="2">
        <f>+C99/30*50+Q99</f>
        <v>43568.773972602743</v>
      </c>
      <c r="L99" s="3">
        <v>600</v>
      </c>
      <c r="M99" s="3">
        <f t="shared" si="25"/>
        <v>359294.17397260282</v>
      </c>
      <c r="O99" s="9">
        <f t="shared" si="26"/>
        <v>38706.600000000006</v>
      </c>
      <c r="P99" s="9">
        <f t="shared" si="27"/>
        <v>106.04547945205481</v>
      </c>
      <c r="Q99" s="9">
        <f t="shared" si="28"/>
        <v>5302.2739726027403</v>
      </c>
    </row>
    <row r="100" spans="1:18" x14ac:dyDescent="0.2">
      <c r="A100" s="18" t="s">
        <v>43</v>
      </c>
      <c r="B100" s="13" t="s">
        <v>49</v>
      </c>
      <c r="C100" s="14">
        <v>23715.9</v>
      </c>
      <c r="D100" s="2">
        <f t="shared" si="20"/>
        <v>284590.80000000005</v>
      </c>
      <c r="E100" s="2">
        <f t="shared" si="21"/>
        <v>14400</v>
      </c>
      <c r="F100" s="2">
        <f t="shared" si="22"/>
        <v>9000</v>
      </c>
      <c r="G100" s="2">
        <v>600</v>
      </c>
      <c r="H100" s="2">
        <f t="shared" si="23"/>
        <v>3952.6500000000005</v>
      </c>
      <c r="I100" s="2">
        <v>300</v>
      </c>
      <c r="J100" s="3">
        <f t="shared" si="24"/>
        <v>11857.95</v>
      </c>
      <c r="K100" s="2">
        <f>+C100/30*50+Q100</f>
        <v>44897.815068493161</v>
      </c>
      <c r="L100" s="3">
        <v>600</v>
      </c>
      <c r="M100" s="3">
        <f t="shared" si="25"/>
        <v>370199.21506849327</v>
      </c>
      <c r="O100" s="9">
        <f t="shared" si="26"/>
        <v>39210.600000000006</v>
      </c>
      <c r="P100" s="9">
        <f t="shared" si="27"/>
        <v>107.42630136986303</v>
      </c>
      <c r="Q100" s="9">
        <f t="shared" si="28"/>
        <v>5371.3150684931516</v>
      </c>
    </row>
    <row r="101" spans="1:18" x14ac:dyDescent="0.2">
      <c r="A101" s="18" t="s">
        <v>43</v>
      </c>
      <c r="B101" s="7" t="s">
        <v>42</v>
      </c>
      <c r="C101" s="7">
        <v>13322.7</v>
      </c>
      <c r="D101" s="2">
        <f t="shared" si="20"/>
        <v>159872.40000000002</v>
      </c>
      <c r="E101" s="2">
        <f t="shared" si="21"/>
        <v>14400</v>
      </c>
      <c r="F101" s="2">
        <f t="shared" si="22"/>
        <v>9000</v>
      </c>
      <c r="G101" s="2">
        <v>600</v>
      </c>
      <c r="H101" s="2">
        <f t="shared" si="23"/>
        <v>2220.4500000000003</v>
      </c>
      <c r="I101" s="2">
        <v>300</v>
      </c>
      <c r="J101" s="3">
        <f t="shared" si="24"/>
        <v>6661.35</v>
      </c>
      <c r="K101" s="2">
        <f>+C101/30*50+Q101</f>
        <v>26626.664383561645</v>
      </c>
      <c r="L101" s="3">
        <v>600</v>
      </c>
      <c r="M101" s="3">
        <f t="shared" si="25"/>
        <v>220280.86438356168</v>
      </c>
      <c r="O101" s="9">
        <f t="shared" si="26"/>
        <v>32281.800000000003</v>
      </c>
      <c r="P101" s="9">
        <f t="shared" si="27"/>
        <v>88.443287671232881</v>
      </c>
      <c r="Q101" s="9">
        <f t="shared" si="28"/>
        <v>4422.1643835616442</v>
      </c>
    </row>
    <row r="102" spans="1:18" x14ac:dyDescent="0.2">
      <c r="A102" s="18" t="s">
        <v>43</v>
      </c>
      <c r="B102" s="7" t="s">
        <v>10</v>
      </c>
      <c r="C102" s="7">
        <v>16065.3</v>
      </c>
      <c r="D102" s="2">
        <f t="shared" si="20"/>
        <v>192783.59999999998</v>
      </c>
      <c r="E102" s="2">
        <f t="shared" si="21"/>
        <v>14400</v>
      </c>
      <c r="F102" s="2">
        <f t="shared" si="22"/>
        <v>9000</v>
      </c>
      <c r="G102" s="2">
        <v>600</v>
      </c>
      <c r="H102" s="2">
        <f t="shared" si="23"/>
        <v>2677.55</v>
      </c>
      <c r="I102" s="2">
        <v>300</v>
      </c>
      <c r="J102" s="3">
        <f t="shared" si="24"/>
        <v>8032.65</v>
      </c>
      <c r="K102" s="2">
        <f>+C102/30*50+Q102</f>
        <v>31448.130136986299</v>
      </c>
      <c r="L102" s="3">
        <v>600</v>
      </c>
      <c r="M102" s="3">
        <f t="shared" si="25"/>
        <v>259841.93013698625</v>
      </c>
      <c r="O102" s="9">
        <f t="shared" si="26"/>
        <v>34110.199999999997</v>
      </c>
      <c r="P102" s="9">
        <f t="shared" si="27"/>
        <v>93.452602739726018</v>
      </c>
      <c r="Q102" s="9">
        <f t="shared" si="28"/>
        <v>4672.6301369863013</v>
      </c>
    </row>
    <row r="103" spans="1:18" x14ac:dyDescent="0.2">
      <c r="A103" s="18" t="s">
        <v>43</v>
      </c>
      <c r="B103" s="13" t="s">
        <v>11</v>
      </c>
      <c r="C103" s="14">
        <v>18485.099999999999</v>
      </c>
      <c r="D103" s="2">
        <f t="shared" si="20"/>
        <v>221821.19999999998</v>
      </c>
      <c r="E103" s="2">
        <f t="shared" si="21"/>
        <v>14400</v>
      </c>
      <c r="F103" s="2">
        <f t="shared" si="22"/>
        <v>9000</v>
      </c>
      <c r="G103" s="2">
        <v>600</v>
      </c>
      <c r="H103" s="2">
        <f t="shared" si="23"/>
        <v>3080.85</v>
      </c>
      <c r="I103" s="2">
        <v>300</v>
      </c>
      <c r="J103" s="3">
        <f t="shared" si="24"/>
        <v>9242.5499999999993</v>
      </c>
      <c r="K103" s="2">
        <f>+C103/30*50+Q103</f>
        <v>35702.116438356163</v>
      </c>
      <c r="L103" s="3">
        <v>600</v>
      </c>
      <c r="M103" s="3">
        <f t="shared" si="25"/>
        <v>294746.71643835615</v>
      </c>
      <c r="O103" s="9">
        <f t="shared" si="26"/>
        <v>35723.399999999994</v>
      </c>
      <c r="P103" s="9">
        <f t="shared" si="27"/>
        <v>97.872328767123278</v>
      </c>
      <c r="Q103" s="9">
        <f t="shared" si="28"/>
        <v>4893.6164383561636</v>
      </c>
    </row>
    <row r="104" spans="1:18" x14ac:dyDescent="0.2">
      <c r="A104" s="18" t="s">
        <v>43</v>
      </c>
      <c r="B104" s="7" t="s">
        <v>12</v>
      </c>
      <c r="C104" s="7">
        <v>7704.6</v>
      </c>
      <c r="D104" s="2">
        <f t="shared" si="20"/>
        <v>92455.200000000012</v>
      </c>
      <c r="E104" s="2">
        <f t="shared" si="21"/>
        <v>14400</v>
      </c>
      <c r="F104" s="2">
        <f t="shared" si="22"/>
        <v>9000</v>
      </c>
      <c r="G104" s="2">
        <v>600</v>
      </c>
      <c r="H104" s="2">
        <f t="shared" si="23"/>
        <v>1284.0999999999999</v>
      </c>
      <c r="I104" s="2">
        <v>300</v>
      </c>
      <c r="J104" s="3">
        <f t="shared" si="24"/>
        <v>3852.3</v>
      </c>
      <c r="K104" s="2">
        <f>+C104/30*50+Q104</f>
        <v>16750.095890410958</v>
      </c>
      <c r="L104" s="3">
        <v>600</v>
      </c>
      <c r="M104" s="3">
        <f t="shared" si="25"/>
        <v>139241.69589041098</v>
      </c>
      <c r="O104" s="9">
        <f t="shared" si="26"/>
        <v>28536.399999999998</v>
      </c>
      <c r="P104" s="9">
        <f t="shared" si="27"/>
        <v>78.181917808219168</v>
      </c>
      <c r="Q104" s="9">
        <f t="shared" si="28"/>
        <v>3909.0958904109584</v>
      </c>
    </row>
    <row r="105" spans="1:18" x14ac:dyDescent="0.2">
      <c r="A105" s="18" t="s">
        <v>43</v>
      </c>
      <c r="B105" s="7" t="s">
        <v>12</v>
      </c>
      <c r="C105" s="7">
        <v>12457.8</v>
      </c>
      <c r="D105" s="2">
        <f t="shared" si="20"/>
        <v>149493.59999999998</v>
      </c>
      <c r="E105" s="2">
        <f t="shared" si="21"/>
        <v>14400</v>
      </c>
      <c r="F105" s="2">
        <f t="shared" si="22"/>
        <v>9000</v>
      </c>
      <c r="G105" s="2">
        <v>600</v>
      </c>
      <c r="H105" s="2">
        <f t="shared" si="23"/>
        <v>2076.3000000000002</v>
      </c>
      <c r="I105" s="2">
        <v>300</v>
      </c>
      <c r="J105" s="3">
        <f t="shared" si="24"/>
        <v>6228.9</v>
      </c>
      <c r="K105" s="2">
        <f>+C105/30*50+Q105</f>
        <v>25106.178082191778</v>
      </c>
      <c r="L105" s="3">
        <v>600</v>
      </c>
      <c r="M105" s="3">
        <f t="shared" si="25"/>
        <v>207804.97808219172</v>
      </c>
      <c r="O105" s="9">
        <f t="shared" si="26"/>
        <v>31705.199999999997</v>
      </c>
      <c r="P105" s="9">
        <f t="shared" si="27"/>
        <v>86.86356164383561</v>
      </c>
      <c r="Q105" s="9">
        <f t="shared" si="28"/>
        <v>4343.17808219178</v>
      </c>
    </row>
    <row r="106" spans="1:18" x14ac:dyDescent="0.2">
      <c r="A106" s="18" t="s">
        <v>43</v>
      </c>
      <c r="B106" s="7" t="s">
        <v>12</v>
      </c>
      <c r="C106" s="7">
        <v>16884.900000000001</v>
      </c>
      <c r="D106" s="2">
        <f t="shared" si="20"/>
        <v>202618.80000000002</v>
      </c>
      <c r="E106" s="2">
        <f t="shared" si="21"/>
        <v>14400</v>
      </c>
      <c r="F106" s="2">
        <f t="shared" si="22"/>
        <v>9000</v>
      </c>
      <c r="G106" s="2">
        <v>600</v>
      </c>
      <c r="H106" s="2">
        <f t="shared" si="23"/>
        <v>2814.15</v>
      </c>
      <c r="I106" s="2">
        <v>300</v>
      </c>
      <c r="J106" s="3">
        <f t="shared" si="24"/>
        <v>8442.4500000000007</v>
      </c>
      <c r="K106" s="2">
        <f>+C106/30*50+Q106</f>
        <v>32888.979452054802</v>
      </c>
      <c r="L106" s="3">
        <v>600</v>
      </c>
      <c r="M106" s="3">
        <f t="shared" si="25"/>
        <v>271664.37945205485</v>
      </c>
      <c r="O106" s="9">
        <f t="shared" si="26"/>
        <v>34656.600000000006</v>
      </c>
      <c r="P106" s="9">
        <f t="shared" si="27"/>
        <v>94.949589041095905</v>
      </c>
      <c r="Q106" s="9">
        <f t="shared" si="28"/>
        <v>4747.4794520547948</v>
      </c>
    </row>
    <row r="107" spans="1:18" x14ac:dyDescent="0.2">
      <c r="A107" s="18" t="s">
        <v>43</v>
      </c>
      <c r="B107" s="7" t="s">
        <v>13</v>
      </c>
      <c r="C107" s="7">
        <v>20002.5</v>
      </c>
      <c r="D107" s="2">
        <f t="shared" si="20"/>
        <v>240030</v>
      </c>
      <c r="E107" s="2">
        <f t="shared" si="21"/>
        <v>14400</v>
      </c>
      <c r="F107" s="2">
        <f t="shared" si="22"/>
        <v>9000</v>
      </c>
      <c r="G107" s="2">
        <v>600</v>
      </c>
      <c r="H107" s="2">
        <f t="shared" si="23"/>
        <v>3333.75</v>
      </c>
      <c r="I107" s="2">
        <v>300</v>
      </c>
      <c r="J107" s="3">
        <f t="shared" si="24"/>
        <v>10001.25</v>
      </c>
      <c r="K107" s="2">
        <f>+C107/30*50+Q107</f>
        <v>38369.691780821915</v>
      </c>
      <c r="L107" s="3">
        <v>600</v>
      </c>
      <c r="M107" s="3">
        <f t="shared" si="25"/>
        <v>316634.69178082189</v>
      </c>
      <c r="O107" s="9">
        <f t="shared" si="26"/>
        <v>36735</v>
      </c>
      <c r="P107" s="9">
        <f t="shared" si="27"/>
        <v>100.64383561643835</v>
      </c>
      <c r="Q107" s="9">
        <f t="shared" si="28"/>
        <v>5032.1917808219177</v>
      </c>
    </row>
    <row r="108" spans="1:18" x14ac:dyDescent="0.2">
      <c r="A108" s="18" t="s">
        <v>43</v>
      </c>
      <c r="B108" s="7" t="s">
        <v>14</v>
      </c>
      <c r="C108" s="7">
        <v>16545.3</v>
      </c>
      <c r="D108" s="2">
        <f t="shared" si="20"/>
        <v>198543.59999999998</v>
      </c>
      <c r="E108" s="2">
        <f t="shared" si="21"/>
        <v>14400</v>
      </c>
      <c r="F108" s="2">
        <f t="shared" si="22"/>
        <v>9000</v>
      </c>
      <c r="G108" s="2">
        <v>600</v>
      </c>
      <c r="H108" s="2">
        <f t="shared" si="23"/>
        <v>2757.55</v>
      </c>
      <c r="I108" s="2">
        <v>300</v>
      </c>
      <c r="J108" s="3">
        <f t="shared" si="24"/>
        <v>8272.65</v>
      </c>
      <c r="K108" s="2">
        <f>+C108/30*50+Q108</f>
        <v>32291.965753424658</v>
      </c>
      <c r="L108" s="3">
        <v>600</v>
      </c>
      <c r="M108" s="3">
        <f t="shared" si="25"/>
        <v>266765.76575342461</v>
      </c>
      <c r="O108" s="9">
        <f t="shared" si="26"/>
        <v>34430.199999999997</v>
      </c>
      <c r="P108" s="9">
        <f t="shared" si="27"/>
        <v>94.329315068493145</v>
      </c>
      <c r="Q108" s="9">
        <f t="shared" si="28"/>
        <v>4716.4657534246571</v>
      </c>
    </row>
    <row r="109" spans="1:18" x14ac:dyDescent="0.2">
      <c r="A109" s="18" t="s">
        <v>43</v>
      </c>
      <c r="B109" s="7" t="s">
        <v>15</v>
      </c>
      <c r="C109" s="7">
        <v>16399.5</v>
      </c>
      <c r="D109" s="2">
        <f t="shared" si="20"/>
        <v>196794</v>
      </c>
      <c r="E109" s="2">
        <f t="shared" si="21"/>
        <v>14400</v>
      </c>
      <c r="F109" s="2">
        <f t="shared" si="22"/>
        <v>9000</v>
      </c>
      <c r="G109" s="2">
        <v>600</v>
      </c>
      <c r="H109" s="2">
        <f t="shared" si="23"/>
        <v>2733.25</v>
      </c>
      <c r="I109" s="2">
        <v>300</v>
      </c>
      <c r="J109" s="3">
        <f t="shared" si="24"/>
        <v>8199.75</v>
      </c>
      <c r="K109" s="2">
        <f>+C109/30*50+Q109</f>
        <v>32035.650684931508</v>
      </c>
      <c r="L109" s="3">
        <v>600</v>
      </c>
      <c r="M109" s="3">
        <f t="shared" si="25"/>
        <v>264662.65068493149</v>
      </c>
      <c r="O109" s="9">
        <f t="shared" si="26"/>
        <v>34333</v>
      </c>
      <c r="P109" s="9">
        <f t="shared" si="27"/>
        <v>94.063013698630144</v>
      </c>
      <c r="Q109" s="9">
        <f t="shared" si="28"/>
        <v>4703.1506849315074</v>
      </c>
    </row>
    <row r="110" spans="1:18" x14ac:dyDescent="0.2">
      <c r="A110" s="18" t="s">
        <v>43</v>
      </c>
      <c r="B110" s="7" t="s">
        <v>15</v>
      </c>
      <c r="C110" s="7">
        <v>19190.099999999999</v>
      </c>
      <c r="D110" s="2">
        <f t="shared" si="20"/>
        <v>230281.19999999998</v>
      </c>
      <c r="E110" s="2">
        <f t="shared" si="21"/>
        <v>14400</v>
      </c>
      <c r="F110" s="2">
        <f t="shared" si="22"/>
        <v>9000</v>
      </c>
      <c r="G110" s="2">
        <v>600</v>
      </c>
      <c r="H110" s="2">
        <f t="shared" si="23"/>
        <v>3198.35</v>
      </c>
      <c r="I110" s="2">
        <v>300</v>
      </c>
      <c r="J110" s="3">
        <f t="shared" si="24"/>
        <v>9595.0499999999993</v>
      </c>
      <c r="K110" s="2">
        <f>+C110/30*50+Q110</f>
        <v>36941.499999999993</v>
      </c>
      <c r="L110" s="3">
        <v>600</v>
      </c>
      <c r="M110" s="3">
        <f t="shared" si="25"/>
        <v>304916.09999999998</v>
      </c>
      <c r="O110" s="9">
        <f t="shared" si="26"/>
        <v>36193.399999999994</v>
      </c>
      <c r="P110" s="9">
        <f t="shared" si="27"/>
        <v>99.159999999999982</v>
      </c>
      <c r="Q110" s="9">
        <f t="shared" si="28"/>
        <v>4957.9999999999991</v>
      </c>
    </row>
    <row r="111" spans="1:18" x14ac:dyDescent="0.2">
      <c r="A111" s="18" t="s">
        <v>43</v>
      </c>
      <c r="B111" s="7" t="s">
        <v>16</v>
      </c>
      <c r="C111" s="7">
        <v>12349.8</v>
      </c>
      <c r="D111" s="2">
        <f t="shared" si="20"/>
        <v>148197.59999999998</v>
      </c>
      <c r="E111" s="2">
        <f t="shared" si="21"/>
        <v>14400</v>
      </c>
      <c r="F111" s="2">
        <f t="shared" si="22"/>
        <v>9000</v>
      </c>
      <c r="G111" s="2">
        <v>600</v>
      </c>
      <c r="H111" s="2">
        <f t="shared" si="23"/>
        <v>2058.2999999999997</v>
      </c>
      <c r="I111" s="2">
        <v>300</v>
      </c>
      <c r="J111" s="3">
        <f t="shared" si="24"/>
        <v>6174.9</v>
      </c>
      <c r="K111" s="2">
        <f>+C111/30*50+Q111</f>
        <v>24916.31506849315</v>
      </c>
      <c r="L111" s="3">
        <v>600</v>
      </c>
      <c r="M111" s="3">
        <f t="shared" si="25"/>
        <v>206247.11506849312</v>
      </c>
      <c r="O111" s="9">
        <f t="shared" si="26"/>
        <v>31633.199999999997</v>
      </c>
      <c r="P111" s="9">
        <f t="shared" si="27"/>
        <v>86.666301369863007</v>
      </c>
      <c r="Q111" s="9">
        <f t="shared" si="28"/>
        <v>4333.3150684931506</v>
      </c>
    </row>
    <row r="112" spans="1:18" x14ac:dyDescent="0.2">
      <c r="A112" s="18" t="s">
        <v>43</v>
      </c>
      <c r="B112" s="7" t="s">
        <v>16</v>
      </c>
      <c r="C112" s="7">
        <v>14387.4</v>
      </c>
      <c r="D112" s="2">
        <f t="shared" si="20"/>
        <v>172648.8</v>
      </c>
      <c r="E112" s="2">
        <f t="shared" si="21"/>
        <v>14400</v>
      </c>
      <c r="F112" s="2">
        <f t="shared" si="22"/>
        <v>9000</v>
      </c>
      <c r="G112" s="2">
        <v>600</v>
      </c>
      <c r="H112" s="2">
        <f t="shared" si="23"/>
        <v>2397.9</v>
      </c>
      <c r="I112" s="2">
        <v>300</v>
      </c>
      <c r="J112" s="3">
        <f t="shared" si="24"/>
        <v>7193.7</v>
      </c>
      <c r="K112" s="2">
        <f>+C112/30*50+Q112</f>
        <v>28498.397260273974</v>
      </c>
      <c r="L112" s="3">
        <v>600</v>
      </c>
      <c r="M112" s="3">
        <f t="shared" si="25"/>
        <v>235638.79726027398</v>
      </c>
      <c r="O112" s="9">
        <f t="shared" si="26"/>
        <v>32991.599999999999</v>
      </c>
      <c r="P112" s="9">
        <f t="shared" si="27"/>
        <v>90.387945205479454</v>
      </c>
      <c r="Q112" s="9">
        <f t="shared" si="28"/>
        <v>4519.3972602739723</v>
      </c>
      <c r="R112" s="12"/>
    </row>
    <row r="113" spans="1:17" x14ac:dyDescent="0.2">
      <c r="A113" s="18" t="s">
        <v>43</v>
      </c>
      <c r="B113" s="7" t="s">
        <v>16</v>
      </c>
      <c r="C113" s="7">
        <v>14470.2</v>
      </c>
      <c r="D113" s="2">
        <f t="shared" si="20"/>
        <v>173642.40000000002</v>
      </c>
      <c r="E113" s="2">
        <f t="shared" si="21"/>
        <v>14400</v>
      </c>
      <c r="F113" s="2">
        <f t="shared" si="22"/>
        <v>9000</v>
      </c>
      <c r="G113" s="2">
        <v>600</v>
      </c>
      <c r="H113" s="2">
        <f t="shared" si="23"/>
        <v>2411.7000000000003</v>
      </c>
      <c r="I113" s="2">
        <v>300</v>
      </c>
      <c r="J113" s="3">
        <f t="shared" si="24"/>
        <v>7235.1</v>
      </c>
      <c r="K113" s="2">
        <f>+C113/30*50+Q113</f>
        <v>28643.95890410959</v>
      </c>
      <c r="L113" s="3">
        <v>600</v>
      </c>
      <c r="M113" s="3">
        <f t="shared" si="25"/>
        <v>236833.15890410962</v>
      </c>
      <c r="O113" s="9">
        <f t="shared" si="26"/>
        <v>33046.800000000003</v>
      </c>
      <c r="P113" s="9">
        <f t="shared" si="27"/>
        <v>90.539178082191782</v>
      </c>
      <c r="Q113" s="9">
        <f t="shared" si="28"/>
        <v>4526.9589041095887</v>
      </c>
    </row>
    <row r="114" spans="1:17" x14ac:dyDescent="0.2">
      <c r="A114" s="18" t="s">
        <v>43</v>
      </c>
      <c r="B114" s="7" t="s">
        <v>16</v>
      </c>
      <c r="C114" s="7">
        <v>19134</v>
      </c>
      <c r="D114" s="2">
        <f t="shared" si="20"/>
        <v>229608</v>
      </c>
      <c r="E114" s="2">
        <f t="shared" si="21"/>
        <v>14400</v>
      </c>
      <c r="F114" s="2">
        <f t="shared" si="22"/>
        <v>9000</v>
      </c>
      <c r="G114" s="2">
        <v>600</v>
      </c>
      <c r="H114" s="2">
        <f t="shared" si="23"/>
        <v>3189</v>
      </c>
      <c r="I114" s="2">
        <v>300</v>
      </c>
      <c r="J114" s="3">
        <f t="shared" si="24"/>
        <v>9567</v>
      </c>
      <c r="K114" s="2">
        <f>+C114/30*50+Q114</f>
        <v>36842.876712328762</v>
      </c>
      <c r="L114" s="3">
        <v>600</v>
      </c>
      <c r="M114" s="3">
        <f t="shared" si="25"/>
        <v>304106.87671232875</v>
      </c>
      <c r="O114" s="9">
        <f t="shared" si="26"/>
        <v>36156</v>
      </c>
      <c r="P114" s="9">
        <f t="shared" si="27"/>
        <v>99.057534246575344</v>
      </c>
      <c r="Q114" s="9">
        <f t="shared" si="28"/>
        <v>4952.8767123287671</v>
      </c>
    </row>
    <row r="115" spans="1:17" x14ac:dyDescent="0.2">
      <c r="A115" s="18" t="s">
        <v>43</v>
      </c>
      <c r="B115" s="7" t="s">
        <v>40</v>
      </c>
      <c r="C115" s="7">
        <v>19002.599999999999</v>
      </c>
      <c r="D115" s="2">
        <f t="shared" si="20"/>
        <v>228031.19999999998</v>
      </c>
      <c r="E115" s="2">
        <f t="shared" si="21"/>
        <v>14400</v>
      </c>
      <c r="F115" s="2">
        <f t="shared" si="22"/>
        <v>9000</v>
      </c>
      <c r="G115" s="2">
        <v>600</v>
      </c>
      <c r="H115" s="2">
        <f t="shared" si="23"/>
        <v>3167.1</v>
      </c>
      <c r="I115" s="2">
        <v>300</v>
      </c>
      <c r="J115" s="3">
        <f t="shared" si="24"/>
        <v>9501.2999999999993</v>
      </c>
      <c r="K115" s="2">
        <f>+C115/30*50+Q115</f>
        <v>36611.876712328762</v>
      </c>
      <c r="L115" s="3">
        <v>600</v>
      </c>
      <c r="M115" s="3">
        <f t="shared" si="25"/>
        <v>302211.47671232873</v>
      </c>
      <c r="O115" s="9">
        <f t="shared" si="26"/>
        <v>36068.399999999994</v>
      </c>
      <c r="P115" s="9">
        <f t="shared" si="27"/>
        <v>98.81753424657532</v>
      </c>
      <c r="Q115" s="9">
        <f t="shared" si="28"/>
        <v>4940.8767123287662</v>
      </c>
    </row>
    <row r="116" spans="1:17" x14ac:dyDescent="0.2">
      <c r="A116" s="18" t="s">
        <v>43</v>
      </c>
      <c r="B116" s="13" t="s">
        <v>17</v>
      </c>
      <c r="C116" s="14">
        <v>13410.9</v>
      </c>
      <c r="D116" s="2">
        <f t="shared" si="20"/>
        <v>160930.79999999999</v>
      </c>
      <c r="E116" s="2">
        <f t="shared" si="21"/>
        <v>14400</v>
      </c>
      <c r="F116" s="2">
        <f t="shared" si="22"/>
        <v>9000</v>
      </c>
      <c r="G116" s="2">
        <v>600</v>
      </c>
      <c r="H116" s="2">
        <f t="shared" si="23"/>
        <v>2235.1499999999996</v>
      </c>
      <c r="I116" s="2">
        <v>300</v>
      </c>
      <c r="J116" s="3">
        <f t="shared" si="24"/>
        <v>6705.45</v>
      </c>
      <c r="K116" s="2">
        <f>+C116/30*50+Q116</f>
        <v>26781.719178082192</v>
      </c>
      <c r="L116" s="3">
        <v>600</v>
      </c>
      <c r="M116" s="3">
        <f t="shared" si="25"/>
        <v>221553.11917808218</v>
      </c>
      <c r="O116" s="9">
        <f t="shared" si="26"/>
        <v>32340.600000000002</v>
      </c>
      <c r="P116" s="9">
        <f t="shared" si="27"/>
        <v>88.604383561643843</v>
      </c>
      <c r="Q116" s="9">
        <f t="shared" si="28"/>
        <v>4430.2191780821922</v>
      </c>
    </row>
    <row r="117" spans="1:17" x14ac:dyDescent="0.2">
      <c r="A117" s="18" t="s">
        <v>43</v>
      </c>
      <c r="B117" s="7" t="s">
        <v>17</v>
      </c>
      <c r="C117" s="7">
        <v>20984.1</v>
      </c>
      <c r="D117" s="2">
        <f t="shared" si="20"/>
        <v>251809.19999999998</v>
      </c>
      <c r="E117" s="2">
        <f t="shared" si="21"/>
        <v>14400</v>
      </c>
      <c r="F117" s="2">
        <f t="shared" si="22"/>
        <v>9000</v>
      </c>
      <c r="G117" s="2">
        <v>600</v>
      </c>
      <c r="H117" s="2">
        <f t="shared" si="23"/>
        <v>3497.3499999999995</v>
      </c>
      <c r="I117" s="2">
        <v>300</v>
      </c>
      <c r="J117" s="3">
        <f t="shared" si="24"/>
        <v>10492.05</v>
      </c>
      <c r="K117" s="2">
        <f>+C117/30*50+Q117</f>
        <v>40095.335616438344</v>
      </c>
      <c r="L117" s="3">
        <v>600</v>
      </c>
      <c r="M117" s="3">
        <f t="shared" si="25"/>
        <v>330793.93561643828</v>
      </c>
      <c r="O117" s="9">
        <f t="shared" si="26"/>
        <v>37389.399999999994</v>
      </c>
      <c r="P117" s="9">
        <f t="shared" si="27"/>
        <v>102.4367123287671</v>
      </c>
      <c r="Q117" s="9">
        <f t="shared" si="28"/>
        <v>5121.8356164383549</v>
      </c>
    </row>
    <row r="118" spans="1:17" x14ac:dyDescent="0.2">
      <c r="A118" s="18" t="s">
        <v>43</v>
      </c>
      <c r="B118" s="7" t="s">
        <v>17</v>
      </c>
      <c r="C118" s="7">
        <v>23340</v>
      </c>
      <c r="D118" s="2">
        <f t="shared" si="20"/>
        <v>280080</v>
      </c>
      <c r="E118" s="2">
        <f t="shared" si="21"/>
        <v>14400</v>
      </c>
      <c r="F118" s="2">
        <f t="shared" si="22"/>
        <v>9000</v>
      </c>
      <c r="G118" s="2">
        <v>600</v>
      </c>
      <c r="H118" s="2">
        <f t="shared" si="23"/>
        <v>3890</v>
      </c>
      <c r="I118" s="2">
        <v>300</v>
      </c>
      <c r="J118" s="3">
        <f t="shared" si="24"/>
        <v>11670</v>
      </c>
      <c r="K118" s="2">
        <f>+C118/30*50+Q118</f>
        <v>44236.986301369863</v>
      </c>
      <c r="L118" s="3">
        <v>600</v>
      </c>
      <c r="M118" s="3">
        <f t="shared" si="25"/>
        <v>364776.98630136985</v>
      </c>
      <c r="O118" s="9">
        <f t="shared" si="26"/>
        <v>38960</v>
      </c>
      <c r="P118" s="9">
        <f t="shared" si="27"/>
        <v>106.73972602739725</v>
      </c>
      <c r="Q118" s="9">
        <f t="shared" si="28"/>
        <v>5336.9863013698623</v>
      </c>
    </row>
    <row r="119" spans="1:17" x14ac:dyDescent="0.2">
      <c r="A119" s="18" t="s">
        <v>43</v>
      </c>
      <c r="B119" s="7" t="s">
        <v>18</v>
      </c>
      <c r="C119" s="7">
        <v>7530</v>
      </c>
      <c r="D119" s="2">
        <f t="shared" si="20"/>
        <v>90360</v>
      </c>
      <c r="E119" s="2">
        <f t="shared" si="21"/>
        <v>14400</v>
      </c>
      <c r="F119" s="2">
        <f t="shared" si="22"/>
        <v>9000</v>
      </c>
      <c r="G119" s="2">
        <v>600</v>
      </c>
      <c r="H119" s="2">
        <f t="shared" si="23"/>
        <v>1255</v>
      </c>
      <c r="I119" s="2">
        <v>300</v>
      </c>
      <c r="J119" s="3">
        <f t="shared" si="24"/>
        <v>3765</v>
      </c>
      <c r="K119" s="2">
        <f>+C119/30*50+Q119</f>
        <v>16443.150684931508</v>
      </c>
      <c r="L119" s="3">
        <v>600</v>
      </c>
      <c r="M119" s="3">
        <f t="shared" si="25"/>
        <v>136723.15068493152</v>
      </c>
      <c r="O119" s="9">
        <f t="shared" si="26"/>
        <v>28420</v>
      </c>
      <c r="P119" s="9">
        <f t="shared" si="27"/>
        <v>77.863013698630141</v>
      </c>
      <c r="Q119" s="9">
        <f t="shared" si="28"/>
        <v>3893.1506849315069</v>
      </c>
    </row>
    <row r="120" spans="1:17" x14ac:dyDescent="0.2">
      <c r="A120" s="18" t="s">
        <v>43</v>
      </c>
      <c r="B120" s="7" t="s">
        <v>18</v>
      </c>
      <c r="C120" s="7">
        <v>11784.9</v>
      </c>
      <c r="D120" s="2">
        <f t="shared" si="20"/>
        <v>141418.79999999999</v>
      </c>
      <c r="E120" s="2">
        <f t="shared" si="21"/>
        <v>14400</v>
      </c>
      <c r="F120" s="2">
        <f t="shared" si="22"/>
        <v>9000</v>
      </c>
      <c r="G120" s="2">
        <v>600</v>
      </c>
      <c r="H120" s="2">
        <f t="shared" si="23"/>
        <v>1964.1499999999999</v>
      </c>
      <c r="I120" s="2">
        <v>300</v>
      </c>
      <c r="J120" s="3">
        <f t="shared" si="24"/>
        <v>5892.45</v>
      </c>
      <c r="K120" s="2">
        <f>+C120/30*50+Q120</f>
        <v>23923.226027397261</v>
      </c>
      <c r="L120" s="3">
        <v>600</v>
      </c>
      <c r="M120" s="3">
        <f t="shared" si="25"/>
        <v>198098.62602739726</v>
      </c>
      <c r="O120" s="9">
        <f t="shared" si="26"/>
        <v>31256.600000000002</v>
      </c>
      <c r="P120" s="9">
        <f t="shared" si="27"/>
        <v>85.634520547945215</v>
      </c>
      <c r="Q120" s="9">
        <f t="shared" si="28"/>
        <v>4281.7260273972606</v>
      </c>
    </row>
    <row r="121" spans="1:17" x14ac:dyDescent="0.2">
      <c r="A121" s="18" t="s">
        <v>43</v>
      </c>
      <c r="B121" s="7" t="s">
        <v>18</v>
      </c>
      <c r="C121" s="7">
        <v>16589.099999999999</v>
      </c>
      <c r="D121" s="2">
        <f t="shared" si="20"/>
        <v>199069.19999999998</v>
      </c>
      <c r="E121" s="2">
        <f t="shared" si="21"/>
        <v>14400</v>
      </c>
      <c r="F121" s="2">
        <f t="shared" si="22"/>
        <v>9000</v>
      </c>
      <c r="G121" s="2">
        <v>600</v>
      </c>
      <c r="H121" s="2">
        <f t="shared" si="23"/>
        <v>2764.8499999999995</v>
      </c>
      <c r="I121" s="2">
        <v>300</v>
      </c>
      <c r="J121" s="3">
        <f t="shared" si="24"/>
        <v>8294.5499999999993</v>
      </c>
      <c r="K121" s="2">
        <f>+C121/30*50+Q121</f>
        <v>32368.965753424651</v>
      </c>
      <c r="L121" s="3">
        <v>600</v>
      </c>
      <c r="M121" s="3">
        <f t="shared" si="25"/>
        <v>267397.56575342466</v>
      </c>
      <c r="O121" s="9">
        <f t="shared" si="26"/>
        <v>34459.399999999994</v>
      </c>
      <c r="P121" s="9">
        <f t="shared" si="27"/>
        <v>94.409315068493129</v>
      </c>
      <c r="Q121" s="9">
        <f t="shared" si="28"/>
        <v>4720.4657534246562</v>
      </c>
    </row>
    <row r="122" spans="1:17" x14ac:dyDescent="0.2">
      <c r="A122" s="18" t="s">
        <v>43</v>
      </c>
      <c r="B122" s="7" t="s">
        <v>18</v>
      </c>
      <c r="C122" s="7">
        <v>21343.8</v>
      </c>
      <c r="D122" s="2">
        <f t="shared" si="20"/>
        <v>256125.59999999998</v>
      </c>
      <c r="E122" s="2">
        <f t="shared" si="21"/>
        <v>14400</v>
      </c>
      <c r="F122" s="2">
        <f t="shared" si="22"/>
        <v>9000</v>
      </c>
      <c r="G122" s="2">
        <v>600</v>
      </c>
      <c r="H122" s="2">
        <f t="shared" si="23"/>
        <v>3557.2999999999997</v>
      </c>
      <c r="I122" s="2">
        <v>300</v>
      </c>
      <c r="J122" s="3">
        <f t="shared" si="24"/>
        <v>10671.9</v>
      </c>
      <c r="K122" s="2">
        <f>+C122/30*50+Q122</f>
        <v>40727.684931506839</v>
      </c>
      <c r="L122" s="3">
        <v>600</v>
      </c>
      <c r="M122" s="3">
        <f t="shared" si="25"/>
        <v>335982.4849315068</v>
      </c>
      <c r="O122" s="9">
        <f t="shared" si="26"/>
        <v>37629.199999999997</v>
      </c>
      <c r="P122" s="9">
        <f t="shared" si="27"/>
        <v>103.09369863013698</v>
      </c>
      <c r="Q122" s="9">
        <f t="shared" si="28"/>
        <v>5154.6849315068494</v>
      </c>
    </row>
    <row r="123" spans="1:17" x14ac:dyDescent="0.2">
      <c r="A123" s="18" t="s">
        <v>43</v>
      </c>
      <c r="B123" s="7" t="s">
        <v>19</v>
      </c>
      <c r="C123" s="7">
        <v>20584.5</v>
      </c>
      <c r="D123" s="2">
        <f t="shared" si="20"/>
        <v>247014</v>
      </c>
      <c r="E123" s="2">
        <f t="shared" si="21"/>
        <v>14400</v>
      </c>
      <c r="F123" s="2">
        <f t="shared" si="22"/>
        <v>9000</v>
      </c>
      <c r="G123" s="2">
        <v>600</v>
      </c>
      <c r="H123" s="2">
        <f t="shared" si="23"/>
        <v>3430.75</v>
      </c>
      <c r="I123" s="2">
        <v>300</v>
      </c>
      <c r="J123" s="3">
        <f t="shared" si="24"/>
        <v>10292.25</v>
      </c>
      <c r="K123" s="2">
        <f>+C123/30*50+Q123</f>
        <v>39392.842465753427</v>
      </c>
      <c r="L123" s="3">
        <v>600</v>
      </c>
      <c r="M123" s="3">
        <f t="shared" si="25"/>
        <v>325029.84246575343</v>
      </c>
      <c r="O123" s="9">
        <f t="shared" si="26"/>
        <v>37123</v>
      </c>
      <c r="P123" s="9">
        <f t="shared" si="27"/>
        <v>101.7068493150685</v>
      </c>
      <c r="Q123" s="9">
        <f t="shared" si="28"/>
        <v>5085.3424657534251</v>
      </c>
    </row>
    <row r="124" spans="1:17" x14ac:dyDescent="0.2">
      <c r="A124" s="18" t="s">
        <v>43</v>
      </c>
      <c r="B124" s="7" t="s">
        <v>20</v>
      </c>
      <c r="C124" s="7">
        <v>12381.6</v>
      </c>
      <c r="D124" s="2">
        <f t="shared" si="20"/>
        <v>148579.20000000001</v>
      </c>
      <c r="E124" s="2">
        <f t="shared" si="21"/>
        <v>14400</v>
      </c>
      <c r="F124" s="2">
        <f t="shared" si="22"/>
        <v>9000</v>
      </c>
      <c r="G124" s="2">
        <v>600</v>
      </c>
      <c r="H124" s="2">
        <f t="shared" si="23"/>
        <v>2063.6000000000004</v>
      </c>
      <c r="I124" s="2">
        <v>300</v>
      </c>
      <c r="J124" s="3">
        <f t="shared" si="24"/>
        <v>6190.8</v>
      </c>
      <c r="K124" s="2">
        <f>+C124/30*50+Q124</f>
        <v>24972.219178082192</v>
      </c>
      <c r="L124" s="3">
        <v>600</v>
      </c>
      <c r="M124" s="3">
        <f t="shared" si="25"/>
        <v>206705.81917808219</v>
      </c>
      <c r="O124" s="9">
        <f t="shared" si="26"/>
        <v>31654.399999999998</v>
      </c>
      <c r="P124" s="9">
        <f t="shared" si="27"/>
        <v>86.724383561643833</v>
      </c>
      <c r="Q124" s="9">
        <f t="shared" si="28"/>
        <v>4336.2191780821913</v>
      </c>
    </row>
    <row r="125" spans="1:17" x14ac:dyDescent="0.2">
      <c r="A125" s="18" t="s">
        <v>43</v>
      </c>
      <c r="B125" s="7" t="s">
        <v>20</v>
      </c>
      <c r="C125" s="7">
        <v>15733.8</v>
      </c>
      <c r="D125" s="2">
        <f t="shared" si="20"/>
        <v>188805.59999999998</v>
      </c>
      <c r="E125" s="2">
        <f t="shared" si="21"/>
        <v>14400</v>
      </c>
      <c r="F125" s="2">
        <f t="shared" si="22"/>
        <v>9000</v>
      </c>
      <c r="G125" s="2">
        <v>600</v>
      </c>
      <c r="H125" s="2">
        <f t="shared" si="23"/>
        <v>2622.2999999999997</v>
      </c>
      <c r="I125" s="2">
        <v>300</v>
      </c>
      <c r="J125" s="3">
        <f t="shared" si="24"/>
        <v>7866.9</v>
      </c>
      <c r="K125" s="2">
        <f>+C125/30*50+Q125</f>
        <v>30865.356164383556</v>
      </c>
      <c r="L125" s="3">
        <v>600</v>
      </c>
      <c r="M125" s="3">
        <f t="shared" si="25"/>
        <v>255060.15616438352</v>
      </c>
      <c r="O125" s="9">
        <f t="shared" si="26"/>
        <v>33889.199999999997</v>
      </c>
      <c r="P125" s="9">
        <f t="shared" si="27"/>
        <v>92.847123287671224</v>
      </c>
      <c r="Q125" s="9">
        <f t="shared" si="28"/>
        <v>4642.356164383561</v>
      </c>
    </row>
    <row r="126" spans="1:17" s="15" customFormat="1" x14ac:dyDescent="0.2">
      <c r="A126" s="18" t="s">
        <v>43</v>
      </c>
      <c r="B126" s="7" t="s">
        <v>21</v>
      </c>
      <c r="C126" s="7">
        <v>11464.5</v>
      </c>
      <c r="D126" s="2">
        <f t="shared" si="20"/>
        <v>137574</v>
      </c>
      <c r="E126" s="2">
        <f t="shared" si="21"/>
        <v>14400</v>
      </c>
      <c r="F126" s="2">
        <f t="shared" si="22"/>
        <v>9000</v>
      </c>
      <c r="G126" s="2">
        <v>600</v>
      </c>
      <c r="H126" s="2">
        <f t="shared" si="23"/>
        <v>1910.75</v>
      </c>
      <c r="I126" s="2">
        <v>300</v>
      </c>
      <c r="J126" s="3">
        <f t="shared" si="24"/>
        <v>5732.25</v>
      </c>
      <c r="K126" s="2">
        <f>+C126/30*50+Q126</f>
        <v>23359.965753424658</v>
      </c>
      <c r="L126" s="3">
        <v>600</v>
      </c>
      <c r="M126" s="3">
        <f t="shared" si="25"/>
        <v>193476.96575342465</v>
      </c>
      <c r="N126" s="7"/>
      <c r="O126" s="9">
        <f t="shared" si="26"/>
        <v>31043</v>
      </c>
      <c r="P126" s="9">
        <f t="shared" si="27"/>
        <v>85.049315068493144</v>
      </c>
      <c r="Q126" s="9">
        <f t="shared" si="28"/>
        <v>4252.4657534246571</v>
      </c>
    </row>
    <row r="127" spans="1:17" x14ac:dyDescent="0.2">
      <c r="A127" s="18" t="s">
        <v>43</v>
      </c>
      <c r="B127" s="7" t="s">
        <v>21</v>
      </c>
      <c r="C127" s="7">
        <v>13012.8</v>
      </c>
      <c r="D127" s="2">
        <f t="shared" si="20"/>
        <v>156153.59999999998</v>
      </c>
      <c r="E127" s="2">
        <f t="shared" si="21"/>
        <v>14400</v>
      </c>
      <c r="F127" s="2">
        <f t="shared" si="22"/>
        <v>9000</v>
      </c>
      <c r="G127" s="2">
        <v>600</v>
      </c>
      <c r="H127" s="2">
        <f t="shared" si="23"/>
        <v>2168.8000000000002</v>
      </c>
      <c r="I127" s="2">
        <v>300</v>
      </c>
      <c r="J127" s="3">
        <f t="shared" si="24"/>
        <v>6506.4</v>
      </c>
      <c r="K127" s="2">
        <f>+C127/30*50+Q127</f>
        <v>26081.863013698628</v>
      </c>
      <c r="L127" s="3">
        <v>600</v>
      </c>
      <c r="M127" s="3">
        <f t="shared" si="25"/>
        <v>215810.66301369859</v>
      </c>
      <c r="O127" s="9">
        <f t="shared" si="26"/>
        <v>32075.199999999997</v>
      </c>
      <c r="P127" s="9">
        <f t="shared" si="27"/>
        <v>87.877260273972595</v>
      </c>
      <c r="Q127" s="9">
        <f t="shared" si="28"/>
        <v>4393.8630136986294</v>
      </c>
    </row>
    <row r="128" spans="1:17" x14ac:dyDescent="0.2">
      <c r="A128" s="18" t="s">
        <v>43</v>
      </c>
      <c r="B128" s="13" t="s">
        <v>21</v>
      </c>
      <c r="C128" s="14">
        <v>13622.1</v>
      </c>
      <c r="D128" s="2">
        <f t="shared" ref="D128:D131" si="29">+C128*12</f>
        <v>163465.20000000001</v>
      </c>
      <c r="E128" s="2">
        <f t="shared" ref="E128:E136" si="30">1200*12</f>
        <v>14400</v>
      </c>
      <c r="F128" s="2">
        <f t="shared" ref="F128:F136" si="31">750*12</f>
        <v>9000</v>
      </c>
      <c r="G128" s="2">
        <v>600</v>
      </c>
      <c r="H128" s="2">
        <f t="shared" ref="H128:H131" si="32">+C128/30*5</f>
        <v>2270.35</v>
      </c>
      <c r="I128" s="2">
        <v>300</v>
      </c>
      <c r="J128" s="3">
        <f t="shared" ref="J128:J131" si="33">+C128/2</f>
        <v>6811.05</v>
      </c>
      <c r="K128" s="2">
        <f>+C128/30*50+Q128</f>
        <v>27153.006849315068</v>
      </c>
      <c r="L128" s="3">
        <v>600</v>
      </c>
      <c r="M128" s="3">
        <f t="shared" ref="M128:M131" si="34">SUM(D128:L128)</f>
        <v>224599.60684931508</v>
      </c>
      <c r="O128" s="9">
        <f t="shared" ref="O128:O131" si="35">+E128+F128+H128+J128</f>
        <v>32481.399999999998</v>
      </c>
      <c r="P128" s="9">
        <f t="shared" ref="P128:P131" si="36">+O128/365</f>
        <v>88.990136986301366</v>
      </c>
      <c r="Q128" s="9">
        <f t="shared" ref="Q128:Q131" si="37">+P128*50</f>
        <v>4449.5068493150684</v>
      </c>
    </row>
    <row r="129" spans="1:17" x14ac:dyDescent="0.2">
      <c r="A129" s="18" t="s">
        <v>43</v>
      </c>
      <c r="B129" s="13" t="s">
        <v>21</v>
      </c>
      <c r="C129" s="14">
        <v>14510.7</v>
      </c>
      <c r="D129" s="2">
        <f t="shared" si="29"/>
        <v>174128.40000000002</v>
      </c>
      <c r="E129" s="2">
        <f t="shared" si="30"/>
        <v>14400</v>
      </c>
      <c r="F129" s="2">
        <f t="shared" si="31"/>
        <v>9000</v>
      </c>
      <c r="G129" s="2">
        <v>600</v>
      </c>
      <c r="H129" s="2">
        <f t="shared" si="32"/>
        <v>2418.4499999999998</v>
      </c>
      <c r="I129" s="2">
        <v>300</v>
      </c>
      <c r="J129" s="3">
        <f t="shared" si="33"/>
        <v>7255.35</v>
      </c>
      <c r="K129" s="2">
        <f>+C129/30*50+Q129</f>
        <v>28715.157534246577</v>
      </c>
      <c r="L129" s="3">
        <v>600</v>
      </c>
      <c r="M129" s="3">
        <f t="shared" si="34"/>
        <v>237417.35753424661</v>
      </c>
      <c r="O129" s="9">
        <f t="shared" si="35"/>
        <v>33073.800000000003</v>
      </c>
      <c r="P129" s="9">
        <f t="shared" si="36"/>
        <v>90.613150684931512</v>
      </c>
      <c r="Q129" s="9">
        <f t="shared" si="37"/>
        <v>4530.6575342465758</v>
      </c>
    </row>
    <row r="130" spans="1:17" x14ac:dyDescent="0.2">
      <c r="A130" s="18" t="s">
        <v>43</v>
      </c>
      <c r="B130" s="13" t="s">
        <v>22</v>
      </c>
      <c r="C130" s="14">
        <v>15905.1</v>
      </c>
      <c r="D130" s="2">
        <f t="shared" si="29"/>
        <v>190861.2</v>
      </c>
      <c r="E130" s="2">
        <f t="shared" si="30"/>
        <v>14400</v>
      </c>
      <c r="F130" s="2">
        <f t="shared" si="31"/>
        <v>9000</v>
      </c>
      <c r="G130" s="2">
        <v>600</v>
      </c>
      <c r="H130" s="2">
        <f t="shared" si="32"/>
        <v>2650.85</v>
      </c>
      <c r="I130" s="2">
        <v>300</v>
      </c>
      <c r="J130" s="3">
        <f t="shared" si="33"/>
        <v>7952.55</v>
      </c>
      <c r="K130" s="2">
        <f>+C130/30*50+Q130</f>
        <v>31166.499999999996</v>
      </c>
      <c r="L130" s="3">
        <v>600</v>
      </c>
      <c r="M130" s="3">
        <f t="shared" si="34"/>
        <v>257531.1</v>
      </c>
      <c r="O130" s="9">
        <f t="shared" si="35"/>
        <v>34003.4</v>
      </c>
      <c r="P130" s="9">
        <f t="shared" si="36"/>
        <v>93.160000000000011</v>
      </c>
      <c r="Q130" s="9">
        <f t="shared" si="37"/>
        <v>4658.0000000000009</v>
      </c>
    </row>
    <row r="131" spans="1:17" x14ac:dyDescent="0.2">
      <c r="A131" s="18" t="s">
        <v>43</v>
      </c>
      <c r="B131" s="7" t="s">
        <v>23</v>
      </c>
      <c r="C131" s="7">
        <v>16567.2</v>
      </c>
      <c r="D131" s="2">
        <f t="shared" si="29"/>
        <v>198806.40000000002</v>
      </c>
      <c r="E131" s="2">
        <f t="shared" si="30"/>
        <v>14400</v>
      </c>
      <c r="F131" s="2">
        <f t="shared" si="31"/>
        <v>9000</v>
      </c>
      <c r="G131" s="2">
        <v>600</v>
      </c>
      <c r="H131" s="2">
        <f t="shared" si="32"/>
        <v>2761.2</v>
      </c>
      <c r="I131" s="2">
        <v>300</v>
      </c>
      <c r="J131" s="3">
        <f t="shared" si="33"/>
        <v>8283.6</v>
      </c>
      <c r="K131" s="2">
        <f>+C131/30*50+Q131</f>
        <v>32330.465753424658</v>
      </c>
      <c r="L131" s="3">
        <v>600</v>
      </c>
      <c r="M131" s="3">
        <f t="shared" si="34"/>
        <v>267081.66575342469</v>
      </c>
      <c r="O131" s="9">
        <f t="shared" si="35"/>
        <v>34444.800000000003</v>
      </c>
      <c r="P131" s="9">
        <f t="shared" si="36"/>
        <v>94.369315068493165</v>
      </c>
      <c r="Q131" s="9">
        <f t="shared" si="37"/>
        <v>4718.465753424658</v>
      </c>
    </row>
    <row r="132" spans="1:17" x14ac:dyDescent="0.2">
      <c r="A132" s="18" t="s">
        <v>43</v>
      </c>
      <c r="B132" s="7" t="s">
        <v>24</v>
      </c>
      <c r="C132" s="7">
        <v>7454.4</v>
      </c>
      <c r="D132" s="2">
        <f t="shared" ref="D132:D136" si="38">+C132*12</f>
        <v>89452.799999999988</v>
      </c>
      <c r="E132" s="2">
        <f t="shared" si="30"/>
        <v>14400</v>
      </c>
      <c r="F132" s="2">
        <f t="shared" si="31"/>
        <v>9000</v>
      </c>
      <c r="G132" s="2">
        <v>600</v>
      </c>
      <c r="H132" s="2">
        <f t="shared" ref="H132:H136" si="39">+C132/30*5</f>
        <v>1242.3999999999999</v>
      </c>
      <c r="I132" s="2">
        <v>300</v>
      </c>
      <c r="J132" s="3">
        <f t="shared" ref="J132:J136" si="40">+C132/2</f>
        <v>3727.2</v>
      </c>
      <c r="K132" s="2">
        <f>+C132/30*50+Q132</f>
        <v>16310.246575342466</v>
      </c>
      <c r="L132" s="3">
        <v>600</v>
      </c>
      <c r="M132" s="3">
        <f t="shared" ref="M132:M136" si="41">SUM(D132:L132)</f>
        <v>135632.64657534246</v>
      </c>
      <c r="O132" s="9">
        <f t="shared" ref="O132:O136" si="42">+E132+F132+H132+J132</f>
        <v>28369.600000000002</v>
      </c>
      <c r="P132" s="9">
        <f t="shared" ref="P132:P136" si="43">+O132/365</f>
        <v>77.724931506849316</v>
      </c>
      <c r="Q132" s="9">
        <f t="shared" ref="Q132:Q136" si="44">+P132*50</f>
        <v>3886.2465753424658</v>
      </c>
    </row>
    <row r="133" spans="1:17" x14ac:dyDescent="0.2">
      <c r="A133" s="18" t="s">
        <v>43</v>
      </c>
      <c r="B133" s="7" t="s">
        <v>24</v>
      </c>
      <c r="C133" s="7">
        <v>16392.599999999999</v>
      </c>
      <c r="D133" s="2">
        <f t="shared" si="38"/>
        <v>196711.19999999998</v>
      </c>
      <c r="E133" s="2">
        <f t="shared" si="30"/>
        <v>14400</v>
      </c>
      <c r="F133" s="2">
        <f t="shared" si="31"/>
        <v>9000</v>
      </c>
      <c r="G133" s="2">
        <v>600</v>
      </c>
      <c r="H133" s="2">
        <f t="shared" si="39"/>
        <v>2732.1</v>
      </c>
      <c r="I133" s="2">
        <v>300</v>
      </c>
      <c r="J133" s="3">
        <f t="shared" si="40"/>
        <v>8196.2999999999993</v>
      </c>
      <c r="K133" s="2">
        <f>+C133/30*50+Q133</f>
        <v>32023.520547945202</v>
      </c>
      <c r="L133" s="3">
        <v>600</v>
      </c>
      <c r="M133" s="3">
        <f t="shared" si="41"/>
        <v>264563.1205479452</v>
      </c>
      <c r="O133" s="9">
        <f t="shared" si="42"/>
        <v>34328.399999999994</v>
      </c>
      <c r="P133" s="9">
        <f t="shared" si="43"/>
        <v>94.050410958904095</v>
      </c>
      <c r="Q133" s="9">
        <f t="shared" si="44"/>
        <v>4702.5205479452052</v>
      </c>
    </row>
    <row r="134" spans="1:17" x14ac:dyDescent="0.2">
      <c r="A134" s="18" t="s">
        <v>43</v>
      </c>
      <c r="B134" s="7" t="s">
        <v>24</v>
      </c>
      <c r="C134" s="7">
        <v>18762.3</v>
      </c>
      <c r="D134" s="2">
        <f t="shared" si="38"/>
        <v>225147.59999999998</v>
      </c>
      <c r="E134" s="2">
        <f t="shared" si="30"/>
        <v>14400</v>
      </c>
      <c r="F134" s="2">
        <f t="shared" si="31"/>
        <v>9000</v>
      </c>
      <c r="G134" s="2">
        <v>600</v>
      </c>
      <c r="H134" s="2">
        <f t="shared" si="39"/>
        <v>3127.0499999999997</v>
      </c>
      <c r="I134" s="2">
        <v>300</v>
      </c>
      <c r="J134" s="3">
        <f t="shared" si="40"/>
        <v>9381.15</v>
      </c>
      <c r="K134" s="2">
        <f>+C134/30*50+Q134</f>
        <v>36189.431506849316</v>
      </c>
      <c r="L134" s="3">
        <v>600</v>
      </c>
      <c r="M134" s="3">
        <f t="shared" si="41"/>
        <v>298745.23150684929</v>
      </c>
      <c r="O134" s="9">
        <f t="shared" si="42"/>
        <v>35908.199999999997</v>
      </c>
      <c r="P134" s="9">
        <f t="shared" si="43"/>
        <v>98.378630136986288</v>
      </c>
      <c r="Q134" s="9">
        <f t="shared" si="44"/>
        <v>4918.9315068493142</v>
      </c>
    </row>
    <row r="135" spans="1:17" x14ac:dyDescent="0.2">
      <c r="A135" s="18" t="s">
        <v>43</v>
      </c>
      <c r="B135" s="7" t="s">
        <v>24</v>
      </c>
      <c r="C135" s="7">
        <v>21080.7</v>
      </c>
      <c r="D135" s="2">
        <f t="shared" si="38"/>
        <v>252968.40000000002</v>
      </c>
      <c r="E135" s="2">
        <f t="shared" si="30"/>
        <v>14400</v>
      </c>
      <c r="F135" s="2">
        <f t="shared" si="31"/>
        <v>9000</v>
      </c>
      <c r="G135" s="2">
        <v>600</v>
      </c>
      <c r="H135" s="2">
        <f t="shared" si="39"/>
        <v>3513.4500000000003</v>
      </c>
      <c r="I135" s="2">
        <v>300</v>
      </c>
      <c r="J135" s="3">
        <f t="shared" si="40"/>
        <v>10540.35</v>
      </c>
      <c r="K135" s="2">
        <f>+C135/30*50+Q135</f>
        <v>40265.157534246573</v>
      </c>
      <c r="L135" s="3">
        <v>600</v>
      </c>
      <c r="M135" s="3">
        <f t="shared" si="41"/>
        <v>332187.35753424658</v>
      </c>
      <c r="O135" s="9">
        <f t="shared" si="42"/>
        <v>37453.800000000003</v>
      </c>
      <c r="P135" s="9">
        <f t="shared" si="43"/>
        <v>102.61315068493151</v>
      </c>
      <c r="Q135" s="9">
        <f t="shared" si="44"/>
        <v>5130.6575342465758</v>
      </c>
    </row>
    <row r="136" spans="1:17" x14ac:dyDescent="0.2">
      <c r="A136" s="18" t="s">
        <v>43</v>
      </c>
      <c r="B136" s="7" t="s">
        <v>25</v>
      </c>
      <c r="C136" s="7">
        <v>21131.7</v>
      </c>
      <c r="D136" s="2">
        <f t="shared" si="38"/>
        <v>253580.40000000002</v>
      </c>
      <c r="E136" s="2">
        <f t="shared" si="30"/>
        <v>14400</v>
      </c>
      <c r="F136" s="2">
        <f t="shared" si="31"/>
        <v>9000</v>
      </c>
      <c r="G136" s="2">
        <v>600</v>
      </c>
      <c r="H136" s="2">
        <f t="shared" si="39"/>
        <v>3521.95</v>
      </c>
      <c r="I136" s="2">
        <v>300</v>
      </c>
      <c r="J136" s="3">
        <f t="shared" si="40"/>
        <v>10565.85</v>
      </c>
      <c r="K136" s="2">
        <f>+C136/30*50+Q136</f>
        <v>40354.815068493153</v>
      </c>
      <c r="L136" s="3">
        <v>600</v>
      </c>
      <c r="M136" s="3">
        <f t="shared" si="41"/>
        <v>332923.01506849314</v>
      </c>
      <c r="O136" s="9">
        <f t="shared" si="42"/>
        <v>37487.800000000003</v>
      </c>
      <c r="P136" s="9">
        <f t="shared" si="43"/>
        <v>102.70630136986303</v>
      </c>
      <c r="Q136" s="9">
        <f t="shared" si="44"/>
        <v>5135.3150684931516</v>
      </c>
    </row>
    <row r="137" spans="1:17" ht="15" x14ac:dyDescent="0.25">
      <c r="A137" s="20"/>
      <c r="B137"/>
      <c r="C137"/>
    </row>
    <row r="138" spans="1:17" ht="15" x14ac:dyDescent="0.25">
      <c r="A138" s="20"/>
      <c r="B138"/>
      <c r="C138"/>
    </row>
    <row r="139" spans="1:17" ht="15" x14ac:dyDescent="0.25">
      <c r="A139" s="20"/>
      <c r="B139"/>
      <c r="C139"/>
    </row>
    <row r="140" spans="1:17" ht="15" x14ac:dyDescent="0.25">
      <c r="A140" s="20"/>
      <c r="B140"/>
      <c r="C140"/>
    </row>
    <row r="141" spans="1:17" ht="15" x14ac:dyDescent="0.25">
      <c r="A141" s="20"/>
      <c r="B141"/>
      <c r="C141"/>
    </row>
    <row r="142" spans="1:17" ht="15" x14ac:dyDescent="0.25">
      <c r="A142" s="20"/>
      <c r="B142"/>
      <c r="C142"/>
    </row>
    <row r="143" spans="1:17" ht="15" x14ac:dyDescent="0.25">
      <c r="A143" s="20"/>
      <c r="B143"/>
      <c r="C143"/>
    </row>
    <row r="144" spans="1:17" ht="15" x14ac:dyDescent="0.25">
      <c r="A144" s="20"/>
      <c r="B144"/>
      <c r="C144"/>
    </row>
    <row r="145" spans="1:3" ht="15" x14ac:dyDescent="0.25">
      <c r="A145" s="20"/>
      <c r="B145"/>
      <c r="C145"/>
    </row>
    <row r="146" spans="1:3" ht="15" x14ac:dyDescent="0.25">
      <c r="A146" s="20"/>
      <c r="B146"/>
      <c r="C146"/>
    </row>
    <row r="147" spans="1:3" ht="15" x14ac:dyDescent="0.25">
      <c r="A147" s="20"/>
      <c r="B147"/>
      <c r="C147"/>
    </row>
    <row r="148" spans="1:3" ht="15" x14ac:dyDescent="0.25">
      <c r="A148" s="20"/>
      <c r="B148"/>
      <c r="C148"/>
    </row>
    <row r="149" spans="1:3" ht="15" x14ac:dyDescent="0.25">
      <c r="A149" s="20"/>
      <c r="B149"/>
      <c r="C149"/>
    </row>
    <row r="150" spans="1:3" ht="15" x14ac:dyDescent="0.25">
      <c r="A150" s="20"/>
      <c r="B150"/>
      <c r="C150"/>
    </row>
    <row r="151" spans="1:3" ht="15" x14ac:dyDescent="0.25">
      <c r="A151" s="20"/>
      <c r="B151"/>
      <c r="C151"/>
    </row>
    <row r="152" spans="1:3" ht="15" x14ac:dyDescent="0.25">
      <c r="A152" s="20"/>
      <c r="B152"/>
      <c r="C152"/>
    </row>
    <row r="153" spans="1:3" ht="15" x14ac:dyDescent="0.25">
      <c r="A153" s="20"/>
      <c r="B153"/>
      <c r="C153"/>
    </row>
    <row r="154" spans="1:3" ht="15" x14ac:dyDescent="0.25">
      <c r="A154" s="20"/>
      <c r="B154"/>
      <c r="C154"/>
    </row>
    <row r="155" spans="1:3" ht="15" x14ac:dyDescent="0.25">
      <c r="A155" s="20"/>
      <c r="B155"/>
      <c r="C155"/>
    </row>
    <row r="156" spans="1:3" ht="15" x14ac:dyDescent="0.25">
      <c r="A156" s="20"/>
      <c r="B156"/>
      <c r="C156"/>
    </row>
    <row r="157" spans="1:3" ht="15" x14ac:dyDescent="0.25">
      <c r="A157" s="20"/>
      <c r="B157"/>
      <c r="C157"/>
    </row>
    <row r="158" spans="1:3" ht="15" x14ac:dyDescent="0.25">
      <c r="A158" s="20"/>
      <c r="B158"/>
      <c r="C158"/>
    </row>
    <row r="159" spans="1:3" ht="15" x14ac:dyDescent="0.25">
      <c r="A159" s="20"/>
      <c r="B159"/>
      <c r="C159"/>
    </row>
    <row r="160" spans="1:3" ht="15" x14ac:dyDescent="0.25">
      <c r="A160" s="20"/>
      <c r="B160"/>
      <c r="C160"/>
    </row>
    <row r="161" spans="1:3" ht="15" x14ac:dyDescent="0.25">
      <c r="A161" s="20"/>
      <c r="B161"/>
      <c r="C161"/>
    </row>
    <row r="162" spans="1:3" ht="15" x14ac:dyDescent="0.25">
      <c r="A162" s="20"/>
      <c r="B162"/>
      <c r="C162"/>
    </row>
    <row r="163" spans="1:3" ht="15" x14ac:dyDescent="0.25">
      <c r="A163" s="20"/>
      <c r="B163"/>
      <c r="C163"/>
    </row>
    <row r="164" spans="1:3" ht="15" x14ac:dyDescent="0.25">
      <c r="A164" s="20"/>
      <c r="B164"/>
      <c r="C164"/>
    </row>
    <row r="165" spans="1:3" ht="15" x14ac:dyDescent="0.25">
      <c r="A165" s="20"/>
      <c r="B165"/>
      <c r="C165"/>
    </row>
    <row r="166" spans="1:3" ht="15" x14ac:dyDescent="0.25">
      <c r="A166" s="20"/>
      <c r="B166"/>
      <c r="C166"/>
    </row>
    <row r="167" spans="1:3" ht="15" x14ac:dyDescent="0.25">
      <c r="A167" s="20"/>
      <c r="B167"/>
      <c r="C167"/>
    </row>
    <row r="168" spans="1:3" ht="15" x14ac:dyDescent="0.25">
      <c r="A168" s="20"/>
      <c r="B168"/>
      <c r="C168"/>
    </row>
    <row r="169" spans="1:3" ht="15" x14ac:dyDescent="0.25">
      <c r="A169" s="20"/>
      <c r="B169"/>
      <c r="C169"/>
    </row>
    <row r="170" spans="1:3" ht="15" x14ac:dyDescent="0.25">
      <c r="A170" s="20"/>
      <c r="B170"/>
      <c r="C170"/>
    </row>
    <row r="171" spans="1:3" ht="15" x14ac:dyDescent="0.25">
      <c r="A171" s="20"/>
      <c r="B171"/>
      <c r="C171"/>
    </row>
    <row r="172" spans="1:3" ht="15" x14ac:dyDescent="0.25">
      <c r="A172" s="20"/>
      <c r="B172"/>
      <c r="C172"/>
    </row>
    <row r="173" spans="1:3" ht="15" x14ac:dyDescent="0.25">
      <c r="A173" s="20"/>
      <c r="B173"/>
      <c r="C173"/>
    </row>
    <row r="174" spans="1:3" ht="15" x14ac:dyDescent="0.25">
      <c r="A174" s="20"/>
      <c r="B174"/>
      <c r="C174"/>
    </row>
    <row r="175" spans="1:3" ht="15" x14ac:dyDescent="0.25">
      <c r="A175" s="20"/>
      <c r="B175"/>
      <c r="C175"/>
    </row>
    <row r="176" spans="1:3" ht="15" x14ac:dyDescent="0.25">
      <c r="A176" s="20"/>
      <c r="B176"/>
      <c r="C176"/>
    </row>
    <row r="177" spans="1:3" ht="15" x14ac:dyDescent="0.25">
      <c r="A177" s="20"/>
      <c r="B177"/>
      <c r="C177"/>
    </row>
    <row r="178" spans="1:3" ht="15" x14ac:dyDescent="0.25">
      <c r="A178" s="20"/>
      <c r="B178"/>
      <c r="C178"/>
    </row>
    <row r="179" spans="1:3" ht="15" x14ac:dyDescent="0.25">
      <c r="A179" s="20"/>
      <c r="B179"/>
      <c r="C179"/>
    </row>
    <row r="180" spans="1:3" ht="15" x14ac:dyDescent="0.25">
      <c r="A180" s="20"/>
      <c r="B180"/>
      <c r="C180"/>
    </row>
    <row r="181" spans="1:3" ht="15" x14ac:dyDescent="0.25">
      <c r="A181" s="20"/>
      <c r="B181"/>
      <c r="C181"/>
    </row>
    <row r="182" spans="1:3" ht="15" x14ac:dyDescent="0.25">
      <c r="A182" s="20"/>
      <c r="B182"/>
      <c r="C182"/>
    </row>
    <row r="183" spans="1:3" ht="15" x14ac:dyDescent="0.25">
      <c r="A183" s="20"/>
      <c r="B183"/>
      <c r="C183"/>
    </row>
    <row r="184" spans="1:3" ht="15" x14ac:dyDescent="0.25">
      <c r="A184" s="20"/>
      <c r="B184"/>
      <c r="C184"/>
    </row>
    <row r="185" spans="1:3" ht="15" x14ac:dyDescent="0.25">
      <c r="A185" s="20"/>
      <c r="B185"/>
      <c r="C185"/>
    </row>
    <row r="186" spans="1:3" ht="15" x14ac:dyDescent="0.25">
      <c r="A186" s="20"/>
      <c r="B186"/>
      <c r="C186"/>
    </row>
    <row r="187" spans="1:3" ht="15" x14ac:dyDescent="0.25">
      <c r="A187" s="20"/>
      <c r="B187"/>
      <c r="C187"/>
    </row>
    <row r="188" spans="1:3" ht="15" x14ac:dyDescent="0.25">
      <c r="A188" s="20"/>
      <c r="B188"/>
      <c r="C188"/>
    </row>
    <row r="189" spans="1:3" ht="15" x14ac:dyDescent="0.25">
      <c r="A189" s="20"/>
      <c r="B189"/>
      <c r="C189"/>
    </row>
    <row r="190" spans="1:3" ht="15" x14ac:dyDescent="0.25">
      <c r="A190" s="20"/>
      <c r="B190"/>
      <c r="C190"/>
    </row>
    <row r="191" spans="1:3" ht="15" x14ac:dyDescent="0.25">
      <c r="A191" s="20"/>
      <c r="B191"/>
      <c r="C191"/>
    </row>
    <row r="192" spans="1:3" ht="15" x14ac:dyDescent="0.25">
      <c r="A192" s="20"/>
      <c r="B192"/>
      <c r="C192"/>
    </row>
    <row r="193" spans="1:3" ht="15" x14ac:dyDescent="0.25">
      <c r="A193" s="20"/>
      <c r="B193"/>
      <c r="C193"/>
    </row>
    <row r="194" spans="1:3" ht="15" x14ac:dyDescent="0.25">
      <c r="A194" s="20"/>
      <c r="B194"/>
      <c r="C194"/>
    </row>
    <row r="195" spans="1:3" ht="15" x14ac:dyDescent="0.25">
      <c r="A195" s="20"/>
      <c r="B195"/>
      <c r="C195"/>
    </row>
    <row r="196" spans="1:3" ht="15" x14ac:dyDescent="0.25">
      <c r="A196" s="20"/>
      <c r="B196"/>
      <c r="C196"/>
    </row>
    <row r="197" spans="1:3" ht="15" x14ac:dyDescent="0.25">
      <c r="A197" s="20"/>
      <c r="B197"/>
      <c r="C197"/>
    </row>
    <row r="198" spans="1:3" ht="15" x14ac:dyDescent="0.25">
      <c r="A198" s="20"/>
      <c r="B198"/>
      <c r="C198"/>
    </row>
    <row r="199" spans="1:3" ht="15" x14ac:dyDescent="0.25">
      <c r="A199" s="20"/>
      <c r="B199"/>
      <c r="C199"/>
    </row>
    <row r="200" spans="1:3" ht="15" x14ac:dyDescent="0.25">
      <c r="A200" s="20"/>
      <c r="B200"/>
      <c r="C200"/>
    </row>
    <row r="201" spans="1:3" ht="15" x14ac:dyDescent="0.25">
      <c r="A201" s="20"/>
      <c r="B201"/>
      <c r="C201"/>
    </row>
    <row r="202" spans="1:3" ht="15" x14ac:dyDescent="0.25">
      <c r="A202" s="20"/>
      <c r="B202"/>
      <c r="C202"/>
    </row>
    <row r="203" spans="1:3" ht="15" x14ac:dyDescent="0.25">
      <c r="A203" s="20"/>
      <c r="B203"/>
      <c r="C203"/>
    </row>
    <row r="204" spans="1:3" ht="15" x14ac:dyDescent="0.25">
      <c r="A204" s="20"/>
      <c r="B204"/>
      <c r="C204"/>
    </row>
    <row r="205" spans="1:3" ht="15" x14ac:dyDescent="0.25">
      <c r="A205" s="20"/>
      <c r="B205"/>
      <c r="C205"/>
    </row>
    <row r="206" spans="1:3" ht="15" x14ac:dyDescent="0.25">
      <c r="A206" s="20"/>
      <c r="B206"/>
      <c r="C206"/>
    </row>
    <row r="207" spans="1:3" ht="15" x14ac:dyDescent="0.25">
      <c r="A207" s="20"/>
      <c r="B207"/>
      <c r="C207"/>
    </row>
    <row r="208" spans="1:3" ht="15" x14ac:dyDescent="0.25">
      <c r="A208" s="20"/>
      <c r="B208"/>
      <c r="C208"/>
    </row>
    <row r="209" spans="1:3" ht="15" x14ac:dyDescent="0.25">
      <c r="A209" s="20"/>
      <c r="B209"/>
      <c r="C209"/>
    </row>
    <row r="210" spans="1:3" ht="15" x14ac:dyDescent="0.25">
      <c r="A210" s="20"/>
      <c r="B210"/>
      <c r="C210"/>
    </row>
    <row r="211" spans="1:3" ht="15" x14ac:dyDescent="0.25">
      <c r="A211" s="20"/>
      <c r="B211"/>
      <c r="C211"/>
    </row>
    <row r="212" spans="1:3" ht="15" x14ac:dyDescent="0.25">
      <c r="A212" s="20"/>
      <c r="B212"/>
      <c r="C212"/>
    </row>
    <row r="213" spans="1:3" ht="15" x14ac:dyDescent="0.25">
      <c r="A213" s="20"/>
      <c r="B213"/>
      <c r="C213"/>
    </row>
    <row r="214" spans="1:3" ht="15" x14ac:dyDescent="0.25">
      <c r="A214" s="20"/>
      <c r="B214"/>
      <c r="C214"/>
    </row>
    <row r="215" spans="1:3" ht="15" x14ac:dyDescent="0.25">
      <c r="A215" s="20"/>
      <c r="B215"/>
      <c r="C215"/>
    </row>
    <row r="216" spans="1:3" ht="15" x14ac:dyDescent="0.25">
      <c r="A216" s="20"/>
      <c r="B216"/>
      <c r="C216"/>
    </row>
    <row r="217" spans="1:3" ht="15" x14ac:dyDescent="0.25">
      <c r="A217" s="20"/>
      <c r="B217"/>
      <c r="C217"/>
    </row>
    <row r="218" spans="1:3" ht="15" x14ac:dyDescent="0.25">
      <c r="A218" s="20"/>
      <c r="B218"/>
      <c r="C218"/>
    </row>
    <row r="219" spans="1:3" ht="15" x14ac:dyDescent="0.25">
      <c r="A219" s="20"/>
      <c r="B219"/>
      <c r="C219"/>
    </row>
    <row r="220" spans="1:3" ht="15" x14ac:dyDescent="0.25">
      <c r="A220" s="20"/>
      <c r="B220"/>
      <c r="C220"/>
    </row>
    <row r="221" spans="1:3" ht="15" x14ac:dyDescent="0.25">
      <c r="A221" s="20"/>
      <c r="B221"/>
      <c r="C221"/>
    </row>
    <row r="222" spans="1:3" ht="15" x14ac:dyDescent="0.25">
      <c r="A222" s="20"/>
      <c r="B222"/>
      <c r="C222"/>
    </row>
    <row r="223" spans="1:3" ht="15" x14ac:dyDescent="0.25">
      <c r="A223" s="20"/>
      <c r="B223"/>
      <c r="C223"/>
    </row>
    <row r="224" spans="1:3" ht="15" x14ac:dyDescent="0.25">
      <c r="A224" s="20"/>
      <c r="B224"/>
      <c r="C224"/>
    </row>
    <row r="225" spans="1:3" ht="15" x14ac:dyDescent="0.25">
      <c r="A225" s="20"/>
      <c r="B225"/>
      <c r="C225"/>
    </row>
    <row r="226" spans="1:3" ht="15" x14ac:dyDescent="0.25">
      <c r="A226" s="20"/>
      <c r="B226"/>
      <c r="C226"/>
    </row>
    <row r="227" spans="1:3" ht="15" x14ac:dyDescent="0.25">
      <c r="A227" s="20"/>
      <c r="B227"/>
      <c r="C227"/>
    </row>
    <row r="228" spans="1:3" ht="15" x14ac:dyDescent="0.25">
      <c r="A228" s="20"/>
      <c r="B228"/>
      <c r="C228"/>
    </row>
    <row r="229" spans="1:3" ht="15" x14ac:dyDescent="0.25">
      <c r="A229" s="20"/>
      <c r="B229"/>
      <c r="C229"/>
    </row>
    <row r="230" spans="1:3" ht="15" x14ac:dyDescent="0.25">
      <c r="A230" s="20"/>
      <c r="B230"/>
      <c r="C230"/>
    </row>
    <row r="231" spans="1:3" ht="15" x14ac:dyDescent="0.25">
      <c r="A231" s="20"/>
      <c r="B231"/>
      <c r="C231"/>
    </row>
    <row r="232" spans="1:3" ht="15" x14ac:dyDescent="0.25">
      <c r="A232" s="20"/>
      <c r="B232"/>
      <c r="C232"/>
    </row>
    <row r="233" spans="1:3" ht="15" x14ac:dyDescent="0.25">
      <c r="A233" s="20"/>
      <c r="B233"/>
      <c r="C233"/>
    </row>
    <row r="234" spans="1:3" ht="15" x14ac:dyDescent="0.25">
      <c r="A234" s="20"/>
      <c r="B234"/>
      <c r="C234"/>
    </row>
    <row r="235" spans="1:3" ht="15" x14ac:dyDescent="0.25">
      <c r="A235" s="20"/>
      <c r="B235"/>
      <c r="C235"/>
    </row>
    <row r="236" spans="1:3" ht="15" x14ac:dyDescent="0.25">
      <c r="A236" s="20"/>
      <c r="B236"/>
      <c r="C236"/>
    </row>
    <row r="237" spans="1:3" ht="15" x14ac:dyDescent="0.25">
      <c r="A237" s="20"/>
      <c r="B237"/>
      <c r="C237"/>
    </row>
    <row r="238" spans="1:3" ht="15" x14ac:dyDescent="0.25">
      <c r="A238" s="20"/>
      <c r="B238"/>
      <c r="C238"/>
    </row>
    <row r="239" spans="1:3" ht="15" x14ac:dyDescent="0.25">
      <c r="A239" s="20"/>
      <c r="B239"/>
      <c r="C239"/>
    </row>
    <row r="240" spans="1:3" ht="15" x14ac:dyDescent="0.25">
      <c r="A240" s="20"/>
      <c r="B240"/>
      <c r="C240"/>
    </row>
    <row r="241" spans="1:3" ht="15" x14ac:dyDescent="0.25">
      <c r="A241" s="20"/>
      <c r="B241"/>
      <c r="C241"/>
    </row>
    <row r="242" spans="1:3" ht="15" x14ac:dyDescent="0.25">
      <c r="A242" s="20"/>
      <c r="B242"/>
      <c r="C242"/>
    </row>
    <row r="243" spans="1:3" ht="15" x14ac:dyDescent="0.25">
      <c r="A243" s="20"/>
      <c r="B243"/>
      <c r="C243"/>
    </row>
    <row r="244" spans="1:3" ht="15" x14ac:dyDescent="0.25">
      <c r="A244" s="20"/>
      <c r="B244"/>
      <c r="C244"/>
    </row>
    <row r="245" spans="1:3" ht="15" x14ac:dyDescent="0.25">
      <c r="A245" s="20"/>
      <c r="B245"/>
      <c r="C245"/>
    </row>
    <row r="246" spans="1:3" ht="15" x14ac:dyDescent="0.25">
      <c r="A246" s="20"/>
      <c r="B246"/>
      <c r="C246"/>
    </row>
    <row r="247" spans="1:3" ht="15" x14ac:dyDescent="0.25">
      <c r="A247" s="20"/>
      <c r="B247"/>
      <c r="C247"/>
    </row>
    <row r="248" spans="1:3" ht="15" x14ac:dyDescent="0.25">
      <c r="A248" s="20"/>
      <c r="B248"/>
      <c r="C248"/>
    </row>
    <row r="249" spans="1:3" ht="15" x14ac:dyDescent="0.25">
      <c r="A249" s="20"/>
      <c r="B249"/>
      <c r="C249"/>
    </row>
    <row r="250" spans="1:3" ht="15" x14ac:dyDescent="0.25">
      <c r="A250" s="20"/>
      <c r="B250"/>
      <c r="C250"/>
    </row>
    <row r="251" spans="1:3" ht="15" x14ac:dyDescent="0.25">
      <c r="A251" s="20"/>
      <c r="B251"/>
      <c r="C251"/>
    </row>
    <row r="252" spans="1:3" ht="15" x14ac:dyDescent="0.25">
      <c r="A252" s="20"/>
      <c r="B252"/>
      <c r="C252"/>
    </row>
    <row r="253" spans="1:3" ht="15" x14ac:dyDescent="0.25">
      <c r="A253" s="20"/>
      <c r="B253"/>
      <c r="C253"/>
    </row>
    <row r="254" spans="1:3" ht="15" x14ac:dyDescent="0.25">
      <c r="A254" s="20"/>
      <c r="B254"/>
      <c r="C254"/>
    </row>
    <row r="255" spans="1:3" ht="15" x14ac:dyDescent="0.25">
      <c r="A255" s="20"/>
      <c r="B255"/>
      <c r="C255"/>
    </row>
    <row r="256" spans="1:3" ht="15" x14ac:dyDescent="0.25">
      <c r="A256" s="20"/>
      <c r="B256"/>
      <c r="C256"/>
    </row>
    <row r="257" spans="1:3" ht="15" x14ac:dyDescent="0.25">
      <c r="A257" s="20"/>
      <c r="B257"/>
      <c r="C257"/>
    </row>
    <row r="258" spans="1:3" ht="15" x14ac:dyDescent="0.25">
      <c r="A258" s="20"/>
      <c r="B258"/>
      <c r="C258"/>
    </row>
    <row r="259" spans="1:3" ht="15" x14ac:dyDescent="0.25">
      <c r="A259" s="20"/>
      <c r="B259"/>
      <c r="C259"/>
    </row>
    <row r="260" spans="1:3" ht="15" x14ac:dyDescent="0.25">
      <c r="A260" s="20"/>
      <c r="B260"/>
      <c r="C260"/>
    </row>
    <row r="261" spans="1:3" ht="15" x14ac:dyDescent="0.25">
      <c r="A261" s="20"/>
      <c r="B261"/>
      <c r="C261"/>
    </row>
    <row r="262" spans="1:3" ht="15" x14ac:dyDescent="0.25">
      <c r="A262" s="20"/>
      <c r="B262"/>
      <c r="C262"/>
    </row>
    <row r="263" spans="1:3" ht="15" x14ac:dyDescent="0.25">
      <c r="A263" s="20"/>
      <c r="B263"/>
      <c r="C263"/>
    </row>
    <row r="264" spans="1:3" ht="15" x14ac:dyDescent="0.25">
      <c r="A264" s="20"/>
      <c r="B264"/>
      <c r="C264"/>
    </row>
    <row r="265" spans="1:3" ht="15" x14ac:dyDescent="0.25">
      <c r="A265" s="20"/>
      <c r="B265"/>
      <c r="C265"/>
    </row>
    <row r="266" spans="1:3" ht="15" x14ac:dyDescent="0.25">
      <c r="A266" s="20"/>
      <c r="B266"/>
      <c r="C266"/>
    </row>
    <row r="267" spans="1:3" ht="15" x14ac:dyDescent="0.25">
      <c r="A267" s="20"/>
      <c r="B267"/>
      <c r="C267"/>
    </row>
    <row r="268" spans="1:3" ht="15" x14ac:dyDescent="0.25">
      <c r="A268" s="20"/>
      <c r="B268"/>
      <c r="C268"/>
    </row>
    <row r="269" spans="1:3" ht="15" x14ac:dyDescent="0.25">
      <c r="A269" s="20"/>
      <c r="B269"/>
      <c r="C269"/>
    </row>
    <row r="270" spans="1:3" ht="15" x14ac:dyDescent="0.25">
      <c r="A270" s="20"/>
      <c r="B270"/>
      <c r="C270"/>
    </row>
    <row r="271" spans="1:3" ht="15" x14ac:dyDescent="0.25">
      <c r="A271" s="20"/>
      <c r="B271"/>
      <c r="C271"/>
    </row>
    <row r="272" spans="1:3" ht="15" x14ac:dyDescent="0.25">
      <c r="A272" s="20"/>
      <c r="B272"/>
      <c r="C272"/>
    </row>
    <row r="273" spans="1:3" ht="15" x14ac:dyDescent="0.25">
      <c r="A273" s="20"/>
      <c r="B273"/>
      <c r="C273"/>
    </row>
    <row r="274" spans="1:3" ht="15" x14ac:dyDescent="0.25">
      <c r="A274" s="20"/>
      <c r="B274"/>
      <c r="C274"/>
    </row>
    <row r="275" spans="1:3" ht="15" x14ac:dyDescent="0.25">
      <c r="A275" s="20"/>
      <c r="B275"/>
      <c r="C275"/>
    </row>
    <row r="276" spans="1:3" ht="15" x14ac:dyDescent="0.25">
      <c r="A276" s="20"/>
      <c r="B276"/>
      <c r="C276"/>
    </row>
    <row r="277" spans="1:3" ht="15" x14ac:dyDescent="0.25">
      <c r="A277" s="20"/>
      <c r="B277"/>
      <c r="C277"/>
    </row>
    <row r="278" spans="1:3" ht="15" x14ac:dyDescent="0.25">
      <c r="A278" s="20"/>
      <c r="B278"/>
      <c r="C278"/>
    </row>
    <row r="279" spans="1:3" ht="15" x14ac:dyDescent="0.25">
      <c r="A279" s="20"/>
      <c r="B279"/>
      <c r="C279"/>
    </row>
    <row r="280" spans="1:3" ht="15" x14ac:dyDescent="0.25">
      <c r="A280" s="20"/>
      <c r="B280"/>
      <c r="C280"/>
    </row>
    <row r="281" spans="1:3" ht="15" x14ac:dyDescent="0.25">
      <c r="A281" s="20"/>
      <c r="B281"/>
      <c r="C281"/>
    </row>
    <row r="282" spans="1:3" ht="15" x14ac:dyDescent="0.25">
      <c r="A282" s="20"/>
      <c r="B282"/>
      <c r="C282"/>
    </row>
    <row r="283" spans="1:3" ht="15" x14ac:dyDescent="0.25">
      <c r="A283" s="20"/>
      <c r="B283"/>
      <c r="C283"/>
    </row>
    <row r="284" spans="1:3" ht="15" x14ac:dyDescent="0.25">
      <c r="A284" s="20"/>
      <c r="B284"/>
      <c r="C284"/>
    </row>
    <row r="285" spans="1:3" ht="15" x14ac:dyDescent="0.25">
      <c r="A285" s="20"/>
      <c r="B285"/>
      <c r="C285"/>
    </row>
    <row r="286" spans="1:3" ht="15" x14ac:dyDescent="0.25">
      <c r="A286" s="20"/>
      <c r="B286"/>
      <c r="C286"/>
    </row>
    <row r="287" spans="1:3" ht="15" x14ac:dyDescent="0.25">
      <c r="A287" s="20"/>
      <c r="B287"/>
      <c r="C287"/>
    </row>
    <row r="288" spans="1:3" ht="15" x14ac:dyDescent="0.25">
      <c r="A288" s="20"/>
      <c r="B288"/>
      <c r="C288"/>
    </row>
    <row r="289" spans="1:3" ht="15" x14ac:dyDescent="0.25">
      <c r="A289" s="20"/>
      <c r="B289"/>
      <c r="C289"/>
    </row>
    <row r="290" spans="1:3" ht="15" x14ac:dyDescent="0.25">
      <c r="A290" s="20"/>
      <c r="B290"/>
      <c r="C290"/>
    </row>
    <row r="291" spans="1:3" ht="15" x14ac:dyDescent="0.25">
      <c r="A291" s="20"/>
      <c r="B291"/>
      <c r="C291"/>
    </row>
    <row r="292" spans="1:3" ht="15" x14ac:dyDescent="0.25">
      <c r="A292" s="20"/>
      <c r="B292"/>
      <c r="C292"/>
    </row>
    <row r="293" spans="1:3" ht="15" x14ac:dyDescent="0.25">
      <c r="A293" s="20"/>
      <c r="B293"/>
      <c r="C293"/>
    </row>
    <row r="294" spans="1:3" ht="15" x14ac:dyDescent="0.25">
      <c r="A294" s="20"/>
      <c r="B294"/>
      <c r="C294"/>
    </row>
    <row r="295" spans="1:3" ht="15" x14ac:dyDescent="0.25">
      <c r="A295" s="20"/>
      <c r="B295"/>
      <c r="C295"/>
    </row>
    <row r="296" spans="1:3" ht="15" x14ac:dyDescent="0.25">
      <c r="A296" s="20"/>
      <c r="B296"/>
      <c r="C296"/>
    </row>
    <row r="297" spans="1:3" ht="15" x14ac:dyDescent="0.25">
      <c r="A297" s="20"/>
      <c r="B297"/>
      <c r="C297"/>
    </row>
    <row r="298" spans="1:3" ht="15" x14ac:dyDescent="0.25">
      <c r="A298" s="20"/>
      <c r="B298"/>
      <c r="C298"/>
    </row>
    <row r="299" spans="1:3" ht="15" x14ac:dyDescent="0.25">
      <c r="A299" s="20"/>
      <c r="B299"/>
      <c r="C299"/>
    </row>
    <row r="300" spans="1:3" ht="15" x14ac:dyDescent="0.25">
      <c r="A300" s="20"/>
      <c r="B300"/>
      <c r="C300"/>
    </row>
    <row r="301" spans="1:3" ht="15" x14ac:dyDescent="0.25">
      <c r="A301" s="20"/>
      <c r="B301"/>
      <c r="C301"/>
    </row>
    <row r="302" spans="1:3" ht="15" x14ac:dyDescent="0.25">
      <c r="A302" s="20"/>
      <c r="B302"/>
      <c r="C302"/>
    </row>
    <row r="303" spans="1:3" ht="15" x14ac:dyDescent="0.25">
      <c r="A303" s="20"/>
      <c r="B303"/>
      <c r="C303"/>
    </row>
    <row r="304" spans="1:3" ht="15" x14ac:dyDescent="0.25">
      <c r="A304" s="20"/>
      <c r="B304"/>
      <c r="C304"/>
    </row>
    <row r="305" spans="1:3" ht="15" x14ac:dyDescent="0.25">
      <c r="A305" s="20"/>
      <c r="B305"/>
      <c r="C305"/>
    </row>
    <row r="306" spans="1:3" ht="15" x14ac:dyDescent="0.25">
      <c r="A306" s="20"/>
      <c r="B306"/>
      <c r="C306"/>
    </row>
    <row r="307" spans="1:3" ht="15" x14ac:dyDescent="0.25">
      <c r="A307" s="20"/>
      <c r="B307"/>
      <c r="C307"/>
    </row>
    <row r="308" spans="1:3" ht="15" x14ac:dyDescent="0.25">
      <c r="A308" s="20"/>
      <c r="B308"/>
      <c r="C308"/>
    </row>
    <row r="309" spans="1:3" ht="15" x14ac:dyDescent="0.25">
      <c r="A309" s="20"/>
      <c r="B309"/>
      <c r="C309"/>
    </row>
    <row r="310" spans="1:3" ht="15" x14ac:dyDescent="0.25">
      <c r="A310" s="20"/>
      <c r="B310"/>
      <c r="C310"/>
    </row>
    <row r="311" spans="1:3" ht="15" x14ac:dyDescent="0.25">
      <c r="A311" s="20"/>
      <c r="B311"/>
      <c r="C311"/>
    </row>
    <row r="312" spans="1:3" ht="15" x14ac:dyDescent="0.25">
      <c r="A312" s="20"/>
      <c r="B312"/>
      <c r="C312"/>
    </row>
    <row r="313" spans="1:3" ht="15" x14ac:dyDescent="0.25">
      <c r="A313" s="20"/>
      <c r="B313"/>
      <c r="C313"/>
    </row>
    <row r="314" spans="1:3" ht="15" x14ac:dyDescent="0.25">
      <c r="A314" s="20"/>
      <c r="B314"/>
      <c r="C314"/>
    </row>
    <row r="315" spans="1:3" ht="15" x14ac:dyDescent="0.25">
      <c r="A315" s="20"/>
      <c r="B315"/>
      <c r="C315"/>
    </row>
    <row r="316" spans="1:3" ht="15" x14ac:dyDescent="0.25">
      <c r="A316" s="20"/>
      <c r="B316"/>
      <c r="C316"/>
    </row>
    <row r="317" spans="1:3" ht="15" x14ac:dyDescent="0.25">
      <c r="A317" s="20"/>
      <c r="B317"/>
      <c r="C317"/>
    </row>
    <row r="318" spans="1:3" ht="15" x14ac:dyDescent="0.25">
      <c r="A318" s="20"/>
      <c r="B318"/>
      <c r="C318"/>
    </row>
    <row r="319" spans="1:3" ht="15" x14ac:dyDescent="0.25">
      <c r="A319" s="20"/>
      <c r="B319"/>
      <c r="C319"/>
    </row>
    <row r="320" spans="1:3" ht="15" x14ac:dyDescent="0.25">
      <c r="A320" s="20"/>
      <c r="B320"/>
      <c r="C320"/>
    </row>
    <row r="321" spans="1:3" ht="15" x14ac:dyDescent="0.25">
      <c r="A321" s="20"/>
      <c r="B321"/>
      <c r="C321"/>
    </row>
    <row r="322" spans="1:3" ht="15" x14ac:dyDescent="0.25">
      <c r="A322" s="20"/>
      <c r="B322"/>
      <c r="C322"/>
    </row>
    <row r="323" spans="1:3" ht="15" x14ac:dyDescent="0.25">
      <c r="A323" s="20"/>
      <c r="B323"/>
      <c r="C323"/>
    </row>
    <row r="324" spans="1:3" ht="15" x14ac:dyDescent="0.25">
      <c r="A324" s="20"/>
      <c r="B324"/>
      <c r="C324"/>
    </row>
    <row r="325" spans="1:3" ht="15" x14ac:dyDescent="0.25">
      <c r="A325" s="20"/>
      <c r="B325"/>
      <c r="C325"/>
    </row>
    <row r="326" spans="1:3" ht="15" x14ac:dyDescent="0.25">
      <c r="A326" s="20"/>
      <c r="B326"/>
      <c r="C326"/>
    </row>
    <row r="327" spans="1:3" ht="15" x14ac:dyDescent="0.25">
      <c r="A327" s="20"/>
      <c r="B327"/>
      <c r="C327"/>
    </row>
    <row r="328" spans="1:3" ht="15" x14ac:dyDescent="0.25">
      <c r="A328" s="20"/>
      <c r="B328"/>
      <c r="C328"/>
    </row>
    <row r="329" spans="1:3" ht="15" x14ac:dyDescent="0.25">
      <c r="A329" s="20"/>
      <c r="B329"/>
      <c r="C329"/>
    </row>
    <row r="330" spans="1:3" ht="15" x14ac:dyDescent="0.25">
      <c r="A330" s="20"/>
      <c r="B330"/>
      <c r="C330"/>
    </row>
    <row r="331" spans="1:3" ht="15" x14ac:dyDescent="0.25">
      <c r="A331" s="20"/>
      <c r="B331"/>
      <c r="C331"/>
    </row>
    <row r="332" spans="1:3" ht="15" x14ac:dyDescent="0.25">
      <c r="A332" s="20"/>
      <c r="B332"/>
      <c r="C332"/>
    </row>
    <row r="333" spans="1:3" ht="15" x14ac:dyDescent="0.25">
      <c r="A333" s="20"/>
      <c r="B333"/>
      <c r="C333"/>
    </row>
    <row r="334" spans="1:3" ht="15" x14ac:dyDescent="0.25">
      <c r="A334" s="20"/>
      <c r="B334"/>
      <c r="C334"/>
    </row>
    <row r="335" spans="1:3" ht="15" x14ac:dyDescent="0.25">
      <c r="A335" s="20"/>
      <c r="B335"/>
      <c r="C335"/>
    </row>
    <row r="336" spans="1:3" ht="15" x14ac:dyDescent="0.25">
      <c r="A336" s="20"/>
      <c r="B336"/>
      <c r="C336"/>
    </row>
    <row r="337" spans="1:3" ht="15" x14ac:dyDescent="0.25">
      <c r="A337" s="20"/>
      <c r="B337"/>
      <c r="C337"/>
    </row>
    <row r="338" spans="1:3" ht="15" x14ac:dyDescent="0.25">
      <c r="A338" s="20"/>
      <c r="B338"/>
      <c r="C338"/>
    </row>
    <row r="339" spans="1:3" ht="15" x14ac:dyDescent="0.25">
      <c r="A339" s="20"/>
      <c r="B339"/>
      <c r="C339"/>
    </row>
    <row r="340" spans="1:3" ht="15" x14ac:dyDescent="0.25">
      <c r="A340" s="20"/>
      <c r="B340"/>
      <c r="C340"/>
    </row>
    <row r="341" spans="1:3" ht="15" x14ac:dyDescent="0.25">
      <c r="A341" s="20"/>
      <c r="B341"/>
      <c r="C341"/>
    </row>
    <row r="342" spans="1:3" ht="15" x14ac:dyDescent="0.25">
      <c r="A342" s="20"/>
      <c r="B342"/>
      <c r="C342"/>
    </row>
    <row r="343" spans="1:3" ht="15" x14ac:dyDescent="0.25">
      <c r="A343" s="20"/>
      <c r="B343"/>
      <c r="C343"/>
    </row>
    <row r="344" spans="1:3" ht="15" x14ac:dyDescent="0.25">
      <c r="A344" s="20"/>
      <c r="B344"/>
      <c r="C344"/>
    </row>
    <row r="345" spans="1:3" ht="15" x14ac:dyDescent="0.25">
      <c r="A345" s="20"/>
      <c r="B345"/>
      <c r="C345"/>
    </row>
    <row r="346" spans="1:3" ht="15" x14ac:dyDescent="0.25">
      <c r="A346" s="20"/>
      <c r="B346"/>
      <c r="C346"/>
    </row>
    <row r="347" spans="1:3" ht="15" x14ac:dyDescent="0.25">
      <c r="A347" s="20"/>
      <c r="B347"/>
      <c r="C347"/>
    </row>
    <row r="348" spans="1:3" ht="15" x14ac:dyDescent="0.25">
      <c r="A348" s="20"/>
      <c r="B348"/>
      <c r="C348"/>
    </row>
    <row r="349" spans="1:3" ht="15" x14ac:dyDescent="0.25">
      <c r="A349" s="20"/>
      <c r="B349"/>
      <c r="C349"/>
    </row>
    <row r="350" spans="1:3" ht="15" x14ac:dyDescent="0.25">
      <c r="A350" s="20"/>
      <c r="B350"/>
      <c r="C350"/>
    </row>
    <row r="351" spans="1:3" ht="15" x14ac:dyDescent="0.25">
      <c r="A351" s="20"/>
      <c r="B351"/>
      <c r="C351"/>
    </row>
    <row r="352" spans="1:3" ht="15" x14ac:dyDescent="0.25">
      <c r="A352" s="20"/>
      <c r="B352"/>
      <c r="C352"/>
    </row>
    <row r="353" spans="1:3" ht="15" x14ac:dyDescent="0.25">
      <c r="A353" s="20"/>
      <c r="B353"/>
      <c r="C353"/>
    </row>
    <row r="354" spans="1:3" ht="15" x14ac:dyDescent="0.25">
      <c r="A354" s="20"/>
      <c r="B354"/>
      <c r="C354"/>
    </row>
    <row r="355" spans="1:3" ht="15" x14ac:dyDescent="0.25">
      <c r="A355" s="20"/>
      <c r="B355"/>
      <c r="C355"/>
    </row>
    <row r="356" spans="1:3" ht="15" x14ac:dyDescent="0.25">
      <c r="A356" s="20"/>
      <c r="B356"/>
      <c r="C356"/>
    </row>
    <row r="357" spans="1:3" ht="15" x14ac:dyDescent="0.25">
      <c r="A357" s="20"/>
      <c r="B357"/>
      <c r="C357"/>
    </row>
    <row r="358" spans="1:3" ht="15" x14ac:dyDescent="0.25">
      <c r="A358" s="20"/>
      <c r="B358"/>
      <c r="C358"/>
    </row>
    <row r="359" spans="1:3" ht="15" x14ac:dyDescent="0.25">
      <c r="A359" s="20"/>
      <c r="B359"/>
      <c r="C359"/>
    </row>
    <row r="360" spans="1:3" ht="15" x14ac:dyDescent="0.25">
      <c r="A360" s="20"/>
      <c r="B360"/>
      <c r="C360"/>
    </row>
    <row r="361" spans="1:3" ht="15" x14ac:dyDescent="0.25">
      <c r="A361" s="20"/>
      <c r="B361"/>
      <c r="C361"/>
    </row>
    <row r="362" spans="1:3" ht="15" x14ac:dyDescent="0.25">
      <c r="A362" s="20"/>
      <c r="B362"/>
      <c r="C362"/>
    </row>
    <row r="363" spans="1:3" ht="15" x14ac:dyDescent="0.25">
      <c r="A363" s="20"/>
      <c r="B363"/>
      <c r="C363"/>
    </row>
    <row r="364" spans="1:3" ht="15" x14ac:dyDescent="0.25">
      <c r="A364" s="20"/>
      <c r="B364"/>
      <c r="C364"/>
    </row>
    <row r="365" spans="1:3" ht="15" x14ac:dyDescent="0.25">
      <c r="A365" s="20"/>
      <c r="B365"/>
      <c r="C365"/>
    </row>
    <row r="366" spans="1:3" ht="15" x14ac:dyDescent="0.25">
      <c r="A366" s="20"/>
      <c r="B366"/>
      <c r="C366"/>
    </row>
    <row r="367" spans="1:3" ht="15" x14ac:dyDescent="0.25">
      <c r="A367" s="20"/>
      <c r="B367"/>
      <c r="C367"/>
    </row>
    <row r="368" spans="1:3" ht="15" x14ac:dyDescent="0.25">
      <c r="A368" s="20"/>
      <c r="B368"/>
      <c r="C368"/>
    </row>
    <row r="369" spans="1:3" ht="15" x14ac:dyDescent="0.25">
      <c r="A369" s="20"/>
      <c r="B369"/>
      <c r="C369"/>
    </row>
    <row r="370" spans="1:3" ht="15" x14ac:dyDescent="0.25">
      <c r="A370" s="20"/>
      <c r="B370"/>
      <c r="C370"/>
    </row>
    <row r="371" spans="1:3" ht="15" x14ac:dyDescent="0.25">
      <c r="A371" s="20"/>
      <c r="B371"/>
      <c r="C371"/>
    </row>
    <row r="372" spans="1:3" ht="15" x14ac:dyDescent="0.25">
      <c r="A372" s="20"/>
      <c r="B372"/>
      <c r="C372"/>
    </row>
    <row r="373" spans="1:3" ht="15" x14ac:dyDescent="0.25">
      <c r="A373" s="20"/>
      <c r="B373"/>
      <c r="C373"/>
    </row>
    <row r="374" spans="1:3" ht="15" x14ac:dyDescent="0.25">
      <c r="A374" s="20"/>
      <c r="B374"/>
      <c r="C374"/>
    </row>
    <row r="375" spans="1:3" ht="15" x14ac:dyDescent="0.25">
      <c r="A375" s="20"/>
      <c r="B375"/>
      <c r="C375"/>
    </row>
    <row r="376" spans="1:3" ht="15" x14ac:dyDescent="0.25">
      <c r="A376" s="20"/>
      <c r="B376"/>
      <c r="C376"/>
    </row>
    <row r="377" spans="1:3" ht="15" x14ac:dyDescent="0.25">
      <c r="A377" s="20"/>
      <c r="B377"/>
      <c r="C377"/>
    </row>
    <row r="378" spans="1:3" ht="15" x14ac:dyDescent="0.25">
      <c r="A378" s="20"/>
      <c r="B378"/>
      <c r="C378"/>
    </row>
    <row r="379" spans="1:3" ht="15" x14ac:dyDescent="0.25">
      <c r="A379" s="20"/>
      <c r="B379"/>
      <c r="C379"/>
    </row>
    <row r="380" spans="1:3" ht="15" x14ac:dyDescent="0.25">
      <c r="A380" s="20"/>
      <c r="B380"/>
      <c r="C380"/>
    </row>
    <row r="381" spans="1:3" ht="15" x14ac:dyDescent="0.25">
      <c r="A381" s="20"/>
      <c r="B381"/>
      <c r="C381"/>
    </row>
    <row r="382" spans="1:3" ht="15" x14ac:dyDescent="0.25">
      <c r="A382" s="20"/>
      <c r="B382"/>
      <c r="C382"/>
    </row>
    <row r="383" spans="1:3" ht="15" x14ac:dyDescent="0.25">
      <c r="A383" s="20"/>
      <c r="B383"/>
      <c r="C383"/>
    </row>
    <row r="384" spans="1:3" ht="15" x14ac:dyDescent="0.25">
      <c r="A384" s="20"/>
      <c r="B384"/>
      <c r="C384"/>
    </row>
    <row r="385" spans="1:3" ht="15" x14ac:dyDescent="0.25">
      <c r="A385" s="20"/>
      <c r="B385"/>
      <c r="C385"/>
    </row>
    <row r="386" spans="1:3" ht="15" x14ac:dyDescent="0.25">
      <c r="A386" s="20"/>
      <c r="B386"/>
      <c r="C386"/>
    </row>
    <row r="387" spans="1:3" ht="15" x14ac:dyDescent="0.25">
      <c r="A387" s="20"/>
      <c r="B387"/>
      <c r="C387"/>
    </row>
    <row r="388" spans="1:3" ht="15" x14ac:dyDescent="0.25">
      <c r="A388" s="20"/>
      <c r="B388"/>
      <c r="C388"/>
    </row>
    <row r="389" spans="1:3" ht="15" x14ac:dyDescent="0.25">
      <c r="A389" s="20"/>
      <c r="B389"/>
      <c r="C389"/>
    </row>
    <row r="390" spans="1:3" ht="15" x14ac:dyDescent="0.25">
      <c r="A390" s="20"/>
      <c r="B390"/>
      <c r="C390"/>
    </row>
    <row r="391" spans="1:3" ht="15" x14ac:dyDescent="0.25">
      <c r="A391" s="20"/>
      <c r="B391"/>
      <c r="C391"/>
    </row>
    <row r="392" spans="1:3" ht="15" x14ac:dyDescent="0.25">
      <c r="A392" s="20"/>
      <c r="B392"/>
      <c r="C392"/>
    </row>
    <row r="393" spans="1:3" ht="15" x14ac:dyDescent="0.25">
      <c r="A393" s="20"/>
      <c r="B393"/>
      <c r="C393"/>
    </row>
    <row r="394" spans="1:3" ht="15" x14ac:dyDescent="0.25">
      <c r="A394" s="20"/>
      <c r="B394"/>
      <c r="C394"/>
    </row>
    <row r="395" spans="1:3" ht="15" x14ac:dyDescent="0.25">
      <c r="A395" s="20"/>
      <c r="B395"/>
      <c r="C395"/>
    </row>
    <row r="396" spans="1:3" ht="15" x14ac:dyDescent="0.25">
      <c r="A396" s="20"/>
      <c r="B396"/>
      <c r="C396"/>
    </row>
    <row r="397" spans="1:3" ht="15" x14ac:dyDescent="0.25">
      <c r="A397" s="20"/>
      <c r="B397"/>
      <c r="C397"/>
    </row>
    <row r="398" spans="1:3" ht="15" x14ac:dyDescent="0.25">
      <c r="A398" s="20"/>
      <c r="B398"/>
      <c r="C398"/>
    </row>
    <row r="399" spans="1:3" ht="15" x14ac:dyDescent="0.25">
      <c r="A399" s="20"/>
      <c r="B399"/>
      <c r="C399"/>
    </row>
    <row r="400" spans="1:3" ht="15" x14ac:dyDescent="0.25">
      <c r="A400" s="20"/>
      <c r="B400"/>
      <c r="C400"/>
    </row>
    <row r="401" spans="1:3" ht="15" x14ac:dyDescent="0.25">
      <c r="A401" s="20"/>
      <c r="B401"/>
      <c r="C401"/>
    </row>
    <row r="402" spans="1:3" ht="15" x14ac:dyDescent="0.25">
      <c r="A402" s="20"/>
      <c r="B402"/>
      <c r="C402"/>
    </row>
    <row r="403" spans="1:3" ht="15" x14ac:dyDescent="0.25">
      <c r="A403" s="20"/>
      <c r="B403"/>
      <c r="C403"/>
    </row>
    <row r="404" spans="1:3" ht="15" x14ac:dyDescent="0.25">
      <c r="A404" s="20"/>
      <c r="B404"/>
      <c r="C404"/>
    </row>
    <row r="405" spans="1:3" ht="15" x14ac:dyDescent="0.25">
      <c r="A405" s="20"/>
      <c r="B405"/>
      <c r="C405"/>
    </row>
    <row r="406" spans="1:3" ht="15" x14ac:dyDescent="0.25">
      <c r="A406" s="20"/>
      <c r="B406"/>
      <c r="C406"/>
    </row>
    <row r="407" spans="1:3" ht="15" x14ac:dyDescent="0.25">
      <c r="A407" s="20"/>
      <c r="B407"/>
      <c r="C407"/>
    </row>
    <row r="408" spans="1:3" ht="15" x14ac:dyDescent="0.25">
      <c r="A408" s="20"/>
      <c r="B408"/>
      <c r="C408"/>
    </row>
    <row r="409" spans="1:3" ht="15" x14ac:dyDescent="0.25">
      <c r="A409" s="20"/>
      <c r="B409"/>
      <c r="C409"/>
    </row>
    <row r="410" spans="1:3" ht="15" x14ac:dyDescent="0.25">
      <c r="A410" s="20"/>
      <c r="B410"/>
      <c r="C410"/>
    </row>
    <row r="411" spans="1:3" ht="15" x14ac:dyDescent="0.25">
      <c r="A411" s="20"/>
      <c r="B411"/>
      <c r="C411"/>
    </row>
    <row r="412" spans="1:3" ht="15" x14ac:dyDescent="0.25">
      <c r="A412" s="20"/>
      <c r="B412"/>
      <c r="C412"/>
    </row>
    <row r="413" spans="1:3" ht="15" x14ac:dyDescent="0.25">
      <c r="A413" s="20"/>
      <c r="B413"/>
      <c r="C413"/>
    </row>
    <row r="414" spans="1:3" ht="15" x14ac:dyDescent="0.25">
      <c r="A414" s="20"/>
      <c r="B414"/>
      <c r="C414"/>
    </row>
    <row r="415" spans="1:3" ht="15" x14ac:dyDescent="0.25">
      <c r="A415" s="20"/>
      <c r="B415"/>
      <c r="C415"/>
    </row>
    <row r="416" spans="1:3" ht="15" x14ac:dyDescent="0.25">
      <c r="A416" s="20"/>
      <c r="B416"/>
      <c r="C416"/>
    </row>
    <row r="417" spans="1:3" ht="15" x14ac:dyDescent="0.25">
      <c r="A417" s="20"/>
      <c r="B417"/>
      <c r="C417"/>
    </row>
    <row r="418" spans="1:3" ht="15" x14ac:dyDescent="0.25">
      <c r="A418" s="20"/>
      <c r="B418"/>
      <c r="C418"/>
    </row>
    <row r="419" spans="1:3" ht="15" x14ac:dyDescent="0.25">
      <c r="A419" s="20"/>
      <c r="B419"/>
      <c r="C419"/>
    </row>
    <row r="420" spans="1:3" ht="15" x14ac:dyDescent="0.25">
      <c r="A420" s="20"/>
      <c r="B420"/>
      <c r="C420"/>
    </row>
    <row r="421" spans="1:3" ht="15" x14ac:dyDescent="0.25">
      <c r="A421" s="20"/>
      <c r="B421"/>
      <c r="C421"/>
    </row>
    <row r="422" spans="1:3" ht="15" x14ac:dyDescent="0.25">
      <c r="A422" s="20"/>
      <c r="B422"/>
      <c r="C422"/>
    </row>
    <row r="423" spans="1:3" ht="15" x14ac:dyDescent="0.25">
      <c r="A423" s="20"/>
      <c r="B423"/>
      <c r="C423"/>
    </row>
    <row r="424" spans="1:3" ht="15" x14ac:dyDescent="0.25">
      <c r="A424" s="20"/>
      <c r="B424"/>
      <c r="C424"/>
    </row>
    <row r="425" spans="1:3" ht="15" x14ac:dyDescent="0.25">
      <c r="A425" s="20"/>
      <c r="B425"/>
      <c r="C425"/>
    </row>
    <row r="426" spans="1:3" ht="15" x14ac:dyDescent="0.25">
      <c r="A426" s="20"/>
      <c r="B426"/>
      <c r="C426"/>
    </row>
    <row r="427" spans="1:3" ht="15" x14ac:dyDescent="0.25">
      <c r="A427" s="20"/>
      <c r="B427"/>
      <c r="C427"/>
    </row>
    <row r="428" spans="1:3" ht="15" x14ac:dyDescent="0.25">
      <c r="A428" s="20"/>
      <c r="B428"/>
      <c r="C428"/>
    </row>
    <row r="429" spans="1:3" ht="15" x14ac:dyDescent="0.25">
      <c r="A429" s="20"/>
      <c r="B429"/>
      <c r="C429"/>
    </row>
    <row r="430" spans="1:3" ht="15" x14ac:dyDescent="0.25">
      <c r="A430" s="20"/>
      <c r="B430"/>
      <c r="C430"/>
    </row>
    <row r="431" spans="1:3" ht="15" x14ac:dyDescent="0.25">
      <c r="A431" s="20"/>
      <c r="B431"/>
      <c r="C431"/>
    </row>
    <row r="432" spans="1:3" ht="15" x14ac:dyDescent="0.25">
      <c r="A432" s="20"/>
      <c r="B432"/>
      <c r="C432"/>
    </row>
    <row r="433" spans="1:3" ht="15" x14ac:dyDescent="0.25">
      <c r="A433" s="20"/>
      <c r="B433"/>
      <c r="C433"/>
    </row>
    <row r="434" spans="1:3" ht="15" x14ac:dyDescent="0.25">
      <c r="A434" s="20"/>
      <c r="B434"/>
      <c r="C434"/>
    </row>
    <row r="435" spans="1:3" ht="15" x14ac:dyDescent="0.25">
      <c r="A435" s="20"/>
      <c r="B435"/>
      <c r="C435"/>
    </row>
    <row r="436" spans="1:3" ht="15" x14ac:dyDescent="0.25">
      <c r="A436" s="20"/>
      <c r="B436"/>
      <c r="C436"/>
    </row>
    <row r="437" spans="1:3" ht="15" x14ac:dyDescent="0.25">
      <c r="A437" s="20"/>
      <c r="B437"/>
      <c r="C437"/>
    </row>
    <row r="438" spans="1:3" ht="15" x14ac:dyDescent="0.25">
      <c r="A438" s="20"/>
      <c r="B438"/>
      <c r="C438"/>
    </row>
    <row r="439" spans="1:3" ht="15" x14ac:dyDescent="0.25">
      <c r="A439" s="20"/>
      <c r="B439"/>
      <c r="C439"/>
    </row>
    <row r="440" spans="1:3" ht="15" x14ac:dyDescent="0.25">
      <c r="A440" s="20"/>
      <c r="B440"/>
      <c r="C440"/>
    </row>
    <row r="441" spans="1:3" ht="15" x14ac:dyDescent="0.25">
      <c r="A441" s="20"/>
      <c r="B441"/>
      <c r="C441"/>
    </row>
    <row r="442" spans="1:3" ht="15" x14ac:dyDescent="0.25">
      <c r="A442" s="20"/>
      <c r="B442"/>
      <c r="C442"/>
    </row>
    <row r="443" spans="1:3" ht="15" x14ac:dyDescent="0.25">
      <c r="A443" s="20"/>
      <c r="B443"/>
      <c r="C443"/>
    </row>
    <row r="444" spans="1:3" ht="15" x14ac:dyDescent="0.25">
      <c r="A444" s="20"/>
      <c r="B444"/>
      <c r="C444"/>
    </row>
    <row r="445" spans="1:3" ht="15" x14ac:dyDescent="0.25">
      <c r="A445" s="20"/>
      <c r="B445"/>
      <c r="C445"/>
    </row>
    <row r="446" spans="1:3" ht="15" x14ac:dyDescent="0.25">
      <c r="A446" s="20"/>
      <c r="B446"/>
      <c r="C446"/>
    </row>
    <row r="447" spans="1:3" ht="15" x14ac:dyDescent="0.25">
      <c r="A447" s="20"/>
      <c r="B447"/>
      <c r="C447"/>
    </row>
    <row r="448" spans="1:3" ht="15" x14ac:dyDescent="0.25">
      <c r="A448" s="20"/>
      <c r="B448"/>
      <c r="C448"/>
    </row>
    <row r="449" spans="1:3" ht="15" x14ac:dyDescent="0.25">
      <c r="A449" s="20"/>
      <c r="B449"/>
      <c r="C449"/>
    </row>
    <row r="450" spans="1:3" ht="15" x14ac:dyDescent="0.25">
      <c r="A450" s="20"/>
      <c r="B450"/>
      <c r="C450"/>
    </row>
    <row r="451" spans="1:3" ht="15" x14ac:dyDescent="0.25">
      <c r="A451" s="20"/>
      <c r="B451"/>
      <c r="C451"/>
    </row>
    <row r="452" spans="1:3" ht="15" x14ac:dyDescent="0.25">
      <c r="A452" s="20"/>
      <c r="B452"/>
      <c r="C452"/>
    </row>
    <row r="453" spans="1:3" ht="15" x14ac:dyDescent="0.25">
      <c r="A453" s="20"/>
      <c r="B453"/>
      <c r="C453"/>
    </row>
    <row r="454" spans="1:3" ht="15" x14ac:dyDescent="0.25">
      <c r="A454" s="20"/>
      <c r="B454"/>
      <c r="C454"/>
    </row>
    <row r="455" spans="1:3" ht="15" x14ac:dyDescent="0.25">
      <c r="A455" s="20"/>
      <c r="B455"/>
      <c r="C455"/>
    </row>
    <row r="456" spans="1:3" ht="15" x14ac:dyDescent="0.25">
      <c r="A456" s="20"/>
      <c r="B456"/>
      <c r="C456"/>
    </row>
    <row r="457" spans="1:3" ht="15" x14ac:dyDescent="0.25">
      <c r="A457" s="20"/>
      <c r="B457"/>
      <c r="C457"/>
    </row>
    <row r="458" spans="1:3" ht="15" x14ac:dyDescent="0.25">
      <c r="A458" s="20"/>
      <c r="B458"/>
      <c r="C458"/>
    </row>
    <row r="459" spans="1:3" ht="15" x14ac:dyDescent="0.25">
      <c r="A459" s="20"/>
      <c r="B459"/>
      <c r="C459"/>
    </row>
    <row r="460" spans="1:3" ht="15" x14ac:dyDescent="0.25">
      <c r="A460" s="20"/>
      <c r="B460"/>
      <c r="C460"/>
    </row>
    <row r="461" spans="1:3" ht="15" x14ac:dyDescent="0.25">
      <c r="A461" s="20"/>
      <c r="B461"/>
      <c r="C461"/>
    </row>
    <row r="462" spans="1:3" ht="15" x14ac:dyDescent="0.25">
      <c r="A462" s="20"/>
      <c r="B462"/>
      <c r="C462"/>
    </row>
    <row r="463" spans="1:3" ht="15" x14ac:dyDescent="0.25">
      <c r="A463" s="20"/>
      <c r="B463"/>
      <c r="C463"/>
    </row>
    <row r="464" spans="1:3" ht="15" x14ac:dyDescent="0.25">
      <c r="A464" s="20"/>
      <c r="B464"/>
      <c r="C464"/>
    </row>
    <row r="465" spans="1:3" ht="15" x14ac:dyDescent="0.25">
      <c r="A465" s="20"/>
      <c r="B465"/>
      <c r="C465"/>
    </row>
    <row r="466" spans="1:3" ht="15" x14ac:dyDescent="0.25">
      <c r="A466" s="20"/>
      <c r="B466"/>
      <c r="C466"/>
    </row>
    <row r="467" spans="1:3" ht="15" x14ac:dyDescent="0.25">
      <c r="A467" s="20"/>
      <c r="B467"/>
      <c r="C467"/>
    </row>
    <row r="468" spans="1:3" ht="15" x14ac:dyDescent="0.25">
      <c r="A468" s="20"/>
      <c r="B468"/>
      <c r="C468"/>
    </row>
    <row r="469" spans="1:3" ht="15" x14ac:dyDescent="0.25">
      <c r="A469" s="20"/>
      <c r="B469"/>
      <c r="C469"/>
    </row>
    <row r="470" spans="1:3" ht="15" x14ac:dyDescent="0.25">
      <c r="A470" s="20"/>
      <c r="B470"/>
      <c r="C470"/>
    </row>
    <row r="471" spans="1:3" ht="15" x14ac:dyDescent="0.25">
      <c r="A471" s="20"/>
      <c r="B471"/>
      <c r="C471"/>
    </row>
    <row r="472" spans="1:3" ht="15" x14ac:dyDescent="0.25">
      <c r="A472" s="20"/>
      <c r="B472"/>
      <c r="C472"/>
    </row>
    <row r="473" spans="1:3" ht="15" x14ac:dyDescent="0.25">
      <c r="A473" s="20"/>
      <c r="B473"/>
      <c r="C473"/>
    </row>
    <row r="474" spans="1:3" ht="15" x14ac:dyDescent="0.25">
      <c r="A474" s="20"/>
      <c r="B474"/>
      <c r="C474"/>
    </row>
    <row r="475" spans="1:3" ht="15" x14ac:dyDescent="0.25">
      <c r="A475" s="20"/>
      <c r="B475"/>
      <c r="C475"/>
    </row>
    <row r="476" spans="1:3" ht="15" x14ac:dyDescent="0.25">
      <c r="A476" s="20"/>
      <c r="B476"/>
      <c r="C476"/>
    </row>
    <row r="477" spans="1:3" ht="15" x14ac:dyDescent="0.25">
      <c r="A477" s="20"/>
      <c r="B477"/>
      <c r="C477"/>
    </row>
    <row r="478" spans="1:3" ht="15" x14ac:dyDescent="0.25">
      <c r="A478" s="20"/>
      <c r="B478"/>
      <c r="C478"/>
    </row>
    <row r="479" spans="1:3" ht="15" x14ac:dyDescent="0.25">
      <c r="A479" s="20"/>
      <c r="B479"/>
      <c r="C479"/>
    </row>
    <row r="480" spans="1:3" ht="15" x14ac:dyDescent="0.25">
      <c r="A480" s="20"/>
      <c r="B480"/>
      <c r="C480"/>
    </row>
    <row r="481" spans="1:3" ht="15" x14ac:dyDescent="0.25">
      <c r="A481" s="20"/>
      <c r="B481"/>
      <c r="C481"/>
    </row>
    <row r="482" spans="1:3" ht="15" x14ac:dyDescent="0.25">
      <c r="A482" s="20"/>
      <c r="B482"/>
      <c r="C482"/>
    </row>
    <row r="483" spans="1:3" ht="15" x14ac:dyDescent="0.25">
      <c r="A483" s="20"/>
      <c r="B483"/>
      <c r="C483"/>
    </row>
    <row r="484" spans="1:3" ht="15" x14ac:dyDescent="0.25">
      <c r="A484" s="20"/>
      <c r="B484"/>
      <c r="C484"/>
    </row>
    <row r="485" spans="1:3" ht="15" x14ac:dyDescent="0.25">
      <c r="A485" s="20"/>
      <c r="B485"/>
      <c r="C485"/>
    </row>
    <row r="486" spans="1:3" ht="15" x14ac:dyDescent="0.25">
      <c r="A486" s="20"/>
      <c r="B486"/>
      <c r="C486"/>
    </row>
    <row r="487" spans="1:3" ht="15" x14ac:dyDescent="0.25">
      <c r="A487" s="20"/>
      <c r="B487"/>
      <c r="C487"/>
    </row>
    <row r="488" spans="1:3" ht="15" x14ac:dyDescent="0.25">
      <c r="A488" s="20"/>
      <c r="B488"/>
      <c r="C488"/>
    </row>
    <row r="489" spans="1:3" ht="15" x14ac:dyDescent="0.25">
      <c r="A489" s="20"/>
      <c r="B489"/>
      <c r="C489"/>
    </row>
    <row r="490" spans="1:3" ht="15" x14ac:dyDescent="0.25">
      <c r="A490" s="20"/>
      <c r="B490"/>
      <c r="C490"/>
    </row>
    <row r="491" spans="1:3" ht="15" x14ac:dyDescent="0.25">
      <c r="A491" s="20"/>
      <c r="B491"/>
      <c r="C491"/>
    </row>
    <row r="492" spans="1:3" ht="15" x14ac:dyDescent="0.25">
      <c r="A492" s="20"/>
      <c r="B492"/>
      <c r="C492"/>
    </row>
    <row r="493" spans="1:3" ht="15" x14ac:dyDescent="0.25">
      <c r="A493" s="20"/>
      <c r="B493"/>
      <c r="C493"/>
    </row>
    <row r="494" spans="1:3" ht="15" x14ac:dyDescent="0.25">
      <c r="A494" s="20"/>
      <c r="B494"/>
      <c r="C494"/>
    </row>
    <row r="495" spans="1:3" ht="15" x14ac:dyDescent="0.25">
      <c r="A495" s="20"/>
      <c r="B495"/>
      <c r="C495"/>
    </row>
    <row r="496" spans="1:3" ht="15" x14ac:dyDescent="0.25">
      <c r="A496" s="20"/>
      <c r="B496"/>
      <c r="C496"/>
    </row>
    <row r="497" spans="1:3" ht="15" x14ac:dyDescent="0.25">
      <c r="A497" s="20"/>
      <c r="B497"/>
      <c r="C497"/>
    </row>
    <row r="498" spans="1:3" ht="15" x14ac:dyDescent="0.25">
      <c r="A498" s="20"/>
      <c r="B498"/>
      <c r="C498"/>
    </row>
    <row r="499" spans="1:3" ht="15" x14ac:dyDescent="0.25">
      <c r="A499" s="20"/>
      <c r="B499"/>
      <c r="C499"/>
    </row>
    <row r="500" spans="1:3" ht="15" x14ac:dyDescent="0.25">
      <c r="A500" s="20"/>
      <c r="B500"/>
      <c r="C500"/>
    </row>
    <row r="501" spans="1:3" ht="15" x14ac:dyDescent="0.25">
      <c r="A501" s="20"/>
      <c r="B501"/>
      <c r="C501"/>
    </row>
    <row r="502" spans="1:3" ht="15" x14ac:dyDescent="0.25">
      <c r="A502" s="20"/>
      <c r="B502"/>
      <c r="C502"/>
    </row>
    <row r="503" spans="1:3" ht="15" x14ac:dyDescent="0.25">
      <c r="A503" s="20"/>
      <c r="B503"/>
      <c r="C503"/>
    </row>
    <row r="504" spans="1:3" ht="15" x14ac:dyDescent="0.25">
      <c r="A504" s="20"/>
      <c r="B504"/>
      <c r="C504"/>
    </row>
    <row r="505" spans="1:3" ht="15" x14ac:dyDescent="0.25">
      <c r="A505" s="20"/>
      <c r="B505"/>
      <c r="C505"/>
    </row>
    <row r="506" spans="1:3" ht="15" x14ac:dyDescent="0.25">
      <c r="A506" s="20"/>
      <c r="B506"/>
      <c r="C506"/>
    </row>
    <row r="507" spans="1:3" ht="15" x14ac:dyDescent="0.25">
      <c r="A507" s="20"/>
      <c r="B507"/>
      <c r="C507"/>
    </row>
    <row r="508" spans="1:3" ht="15" x14ac:dyDescent="0.25">
      <c r="A508" s="20"/>
      <c r="B508"/>
      <c r="C508"/>
    </row>
    <row r="509" spans="1:3" ht="15" x14ac:dyDescent="0.25">
      <c r="A509" s="20"/>
      <c r="B509"/>
      <c r="C509"/>
    </row>
    <row r="510" spans="1:3" ht="15" x14ac:dyDescent="0.25">
      <c r="A510" s="20"/>
      <c r="B510"/>
      <c r="C510"/>
    </row>
    <row r="511" spans="1:3" ht="15" x14ac:dyDescent="0.25">
      <c r="A511" s="20"/>
      <c r="B511"/>
      <c r="C511"/>
    </row>
    <row r="512" spans="1:3" ht="15" x14ac:dyDescent="0.25">
      <c r="A512" s="20"/>
      <c r="B512"/>
      <c r="C512"/>
    </row>
    <row r="513" spans="1:3" ht="15" x14ac:dyDescent="0.25">
      <c r="A513" s="20"/>
      <c r="B513"/>
      <c r="C513"/>
    </row>
    <row r="514" spans="1:3" ht="15" x14ac:dyDescent="0.25">
      <c r="A514" s="20"/>
      <c r="B514"/>
      <c r="C514"/>
    </row>
    <row r="515" spans="1:3" ht="15" x14ac:dyDescent="0.25">
      <c r="A515" s="20"/>
      <c r="B515"/>
      <c r="C515"/>
    </row>
    <row r="516" spans="1:3" ht="15" x14ac:dyDescent="0.25">
      <c r="A516" s="20"/>
      <c r="B516"/>
      <c r="C516"/>
    </row>
    <row r="517" spans="1:3" ht="15" x14ac:dyDescent="0.25">
      <c r="A517" s="20"/>
      <c r="B517"/>
      <c r="C517"/>
    </row>
    <row r="518" spans="1:3" ht="15" x14ac:dyDescent="0.25">
      <c r="A518" s="20"/>
      <c r="B518"/>
      <c r="C518"/>
    </row>
    <row r="519" spans="1:3" ht="15" x14ac:dyDescent="0.25">
      <c r="A519" s="20"/>
      <c r="B519"/>
      <c r="C519"/>
    </row>
    <row r="520" spans="1:3" ht="15" x14ac:dyDescent="0.25">
      <c r="A520" s="20"/>
      <c r="B520"/>
      <c r="C520"/>
    </row>
    <row r="521" spans="1:3" ht="15" x14ac:dyDescent="0.25">
      <c r="A521" s="20"/>
      <c r="B521"/>
      <c r="C521"/>
    </row>
    <row r="522" spans="1:3" ht="15" x14ac:dyDescent="0.25">
      <c r="A522" s="20"/>
      <c r="B522"/>
      <c r="C522"/>
    </row>
    <row r="523" spans="1:3" ht="15" x14ac:dyDescent="0.25">
      <c r="A523" s="20"/>
      <c r="B523"/>
      <c r="C523"/>
    </row>
    <row r="524" spans="1:3" ht="15" x14ac:dyDescent="0.25">
      <c r="A524" s="20"/>
      <c r="B524"/>
      <c r="C524"/>
    </row>
    <row r="525" spans="1:3" ht="15" x14ac:dyDescent="0.25">
      <c r="A525" s="20"/>
      <c r="B525"/>
      <c r="C525"/>
    </row>
    <row r="526" spans="1:3" ht="15" x14ac:dyDescent="0.25">
      <c r="A526" s="20"/>
      <c r="B526"/>
      <c r="C526"/>
    </row>
    <row r="527" spans="1:3" ht="15" x14ac:dyDescent="0.25">
      <c r="A527" s="20"/>
      <c r="B527"/>
      <c r="C527"/>
    </row>
    <row r="528" spans="1:3" ht="15" x14ac:dyDescent="0.25">
      <c r="A528" s="20"/>
      <c r="B528"/>
      <c r="C528"/>
    </row>
    <row r="529" spans="1:3" ht="15" x14ac:dyDescent="0.25">
      <c r="A529" s="20"/>
      <c r="B529"/>
      <c r="C529"/>
    </row>
    <row r="530" spans="1:3" ht="15" x14ac:dyDescent="0.25">
      <c r="A530" s="20"/>
      <c r="B530"/>
      <c r="C530"/>
    </row>
    <row r="531" spans="1:3" ht="15" x14ac:dyDescent="0.25">
      <c r="A531" s="20"/>
      <c r="B531"/>
      <c r="C531"/>
    </row>
    <row r="532" spans="1:3" ht="15" x14ac:dyDescent="0.25">
      <c r="A532" s="20"/>
      <c r="B532"/>
      <c r="C532"/>
    </row>
    <row r="533" spans="1:3" ht="15" x14ac:dyDescent="0.25">
      <c r="A533" s="20"/>
      <c r="B533"/>
      <c r="C533"/>
    </row>
    <row r="534" spans="1:3" ht="15" x14ac:dyDescent="0.25">
      <c r="A534" s="20"/>
      <c r="B534"/>
      <c r="C534"/>
    </row>
    <row r="535" spans="1:3" ht="15" x14ac:dyDescent="0.25">
      <c r="A535" s="20"/>
      <c r="B535"/>
      <c r="C535"/>
    </row>
    <row r="536" spans="1:3" ht="15" x14ac:dyDescent="0.25">
      <c r="A536" s="20"/>
      <c r="B536"/>
      <c r="C536"/>
    </row>
    <row r="537" spans="1:3" ht="15" x14ac:dyDescent="0.25">
      <c r="A537" s="20"/>
      <c r="B537"/>
      <c r="C537"/>
    </row>
    <row r="538" spans="1:3" ht="15" x14ac:dyDescent="0.25">
      <c r="A538" s="20"/>
      <c r="B538"/>
      <c r="C538"/>
    </row>
    <row r="539" spans="1:3" ht="15" x14ac:dyDescent="0.25">
      <c r="A539" s="20"/>
      <c r="B539"/>
      <c r="C539"/>
    </row>
    <row r="540" spans="1:3" ht="15" x14ac:dyDescent="0.25">
      <c r="A540" s="20"/>
      <c r="B540"/>
      <c r="C540"/>
    </row>
    <row r="541" spans="1:3" ht="15" x14ac:dyDescent="0.25">
      <c r="A541" s="20"/>
      <c r="B541"/>
      <c r="C541"/>
    </row>
    <row r="542" spans="1:3" ht="15" x14ac:dyDescent="0.25">
      <c r="A542" s="20"/>
      <c r="B542"/>
      <c r="C542"/>
    </row>
    <row r="543" spans="1:3" ht="15" x14ac:dyDescent="0.25">
      <c r="A543" s="20"/>
      <c r="B543"/>
      <c r="C543"/>
    </row>
    <row r="544" spans="1:3" ht="15" x14ac:dyDescent="0.25">
      <c r="A544" s="20"/>
      <c r="B544"/>
      <c r="C544"/>
    </row>
    <row r="545" spans="1:3" ht="15" x14ac:dyDescent="0.25">
      <c r="A545" s="20"/>
      <c r="B545"/>
      <c r="C545"/>
    </row>
    <row r="546" spans="1:3" ht="15" x14ac:dyDescent="0.25">
      <c r="A546" s="20"/>
      <c r="B546"/>
      <c r="C546"/>
    </row>
    <row r="547" spans="1:3" ht="15" x14ac:dyDescent="0.25">
      <c r="A547" s="20"/>
      <c r="B547"/>
      <c r="C547"/>
    </row>
    <row r="548" spans="1:3" ht="15" x14ac:dyDescent="0.25">
      <c r="A548" s="20"/>
      <c r="B548"/>
      <c r="C548"/>
    </row>
    <row r="549" spans="1:3" ht="15" x14ac:dyDescent="0.25">
      <c r="A549" s="20"/>
      <c r="B549"/>
      <c r="C549"/>
    </row>
    <row r="550" spans="1:3" ht="15" x14ac:dyDescent="0.25">
      <c r="A550" s="20"/>
      <c r="B550"/>
      <c r="C550"/>
    </row>
    <row r="551" spans="1:3" ht="15" x14ac:dyDescent="0.25">
      <c r="A551" s="20"/>
      <c r="B551"/>
      <c r="C551"/>
    </row>
    <row r="552" spans="1:3" ht="15" x14ac:dyDescent="0.25">
      <c r="A552" s="20"/>
      <c r="B552"/>
      <c r="C552"/>
    </row>
    <row r="553" spans="1:3" ht="15" x14ac:dyDescent="0.25">
      <c r="A553" s="20"/>
      <c r="B553"/>
      <c r="C553"/>
    </row>
    <row r="554" spans="1:3" ht="15" x14ac:dyDescent="0.25">
      <c r="A554" s="20"/>
      <c r="B554"/>
      <c r="C554"/>
    </row>
    <row r="555" spans="1:3" ht="15" x14ac:dyDescent="0.25">
      <c r="A555" s="20"/>
      <c r="B555"/>
      <c r="C555"/>
    </row>
    <row r="556" spans="1:3" ht="15" x14ac:dyDescent="0.25">
      <c r="A556" s="20"/>
      <c r="B556"/>
      <c r="C556"/>
    </row>
    <row r="557" spans="1:3" ht="15" x14ac:dyDescent="0.25">
      <c r="A557" s="20"/>
      <c r="B557"/>
      <c r="C557"/>
    </row>
    <row r="558" spans="1:3" ht="15" x14ac:dyDescent="0.25">
      <c r="A558" s="20"/>
      <c r="B558"/>
      <c r="C558"/>
    </row>
    <row r="559" spans="1:3" ht="15" x14ac:dyDescent="0.25">
      <c r="A559" s="20"/>
      <c r="B559"/>
      <c r="C559"/>
    </row>
    <row r="560" spans="1:3" ht="15" x14ac:dyDescent="0.25">
      <c r="A560" s="20"/>
      <c r="B560"/>
      <c r="C560"/>
    </row>
    <row r="561" spans="1:3" ht="15" x14ac:dyDescent="0.25">
      <c r="A561" s="20"/>
      <c r="B561"/>
      <c r="C561"/>
    </row>
    <row r="562" spans="1:3" ht="15" x14ac:dyDescent="0.25">
      <c r="A562" s="20"/>
      <c r="B562"/>
      <c r="C562"/>
    </row>
    <row r="563" spans="1:3" ht="15" x14ac:dyDescent="0.25">
      <c r="A563" s="20"/>
      <c r="B563"/>
      <c r="C563"/>
    </row>
    <row r="564" spans="1:3" ht="15" x14ac:dyDescent="0.25">
      <c r="A564" s="20"/>
      <c r="B564"/>
      <c r="C564"/>
    </row>
    <row r="565" spans="1:3" ht="15" x14ac:dyDescent="0.25">
      <c r="A565" s="20"/>
      <c r="B565"/>
      <c r="C565"/>
    </row>
    <row r="566" spans="1:3" ht="15" x14ac:dyDescent="0.25">
      <c r="A566" s="20"/>
      <c r="B566"/>
      <c r="C566"/>
    </row>
    <row r="567" spans="1:3" ht="15" x14ac:dyDescent="0.25">
      <c r="A567" s="20"/>
      <c r="B567"/>
      <c r="C567"/>
    </row>
    <row r="568" spans="1:3" ht="15" x14ac:dyDescent="0.25">
      <c r="A568" s="20"/>
      <c r="B568"/>
      <c r="C568"/>
    </row>
    <row r="569" spans="1:3" ht="15" x14ac:dyDescent="0.25">
      <c r="A569" s="20"/>
      <c r="B569"/>
      <c r="C569"/>
    </row>
    <row r="570" spans="1:3" ht="15" x14ac:dyDescent="0.25">
      <c r="A570" s="20"/>
      <c r="B570"/>
      <c r="C570"/>
    </row>
    <row r="571" spans="1:3" ht="15" x14ac:dyDescent="0.25">
      <c r="A571" s="20"/>
      <c r="B571"/>
      <c r="C571"/>
    </row>
    <row r="572" spans="1:3" ht="15" x14ac:dyDescent="0.25">
      <c r="A572" s="20"/>
      <c r="B572"/>
      <c r="C572"/>
    </row>
    <row r="573" spans="1:3" ht="15" x14ac:dyDescent="0.25">
      <c r="A573" s="20"/>
      <c r="B573"/>
      <c r="C573"/>
    </row>
    <row r="574" spans="1:3" ht="15" x14ac:dyDescent="0.25">
      <c r="A574" s="20"/>
      <c r="B574"/>
      <c r="C574"/>
    </row>
    <row r="575" spans="1:3" ht="15" x14ac:dyDescent="0.25">
      <c r="A575" s="20"/>
      <c r="B575"/>
      <c r="C575"/>
    </row>
    <row r="576" spans="1:3" ht="15" x14ac:dyDescent="0.25">
      <c r="A576" s="20"/>
      <c r="B576"/>
      <c r="C576"/>
    </row>
    <row r="577" spans="1:3" ht="15" x14ac:dyDescent="0.25">
      <c r="A577" s="20"/>
      <c r="B577"/>
      <c r="C577"/>
    </row>
    <row r="578" spans="1:3" ht="15" x14ac:dyDescent="0.25">
      <c r="A578" s="20"/>
      <c r="B578"/>
      <c r="C578"/>
    </row>
    <row r="579" spans="1:3" ht="15" x14ac:dyDescent="0.25">
      <c r="A579" s="20"/>
      <c r="B579"/>
      <c r="C579"/>
    </row>
    <row r="580" spans="1:3" ht="15" x14ac:dyDescent="0.25">
      <c r="A580" s="20"/>
      <c r="B580"/>
      <c r="C580"/>
    </row>
    <row r="581" spans="1:3" ht="15" x14ac:dyDescent="0.25">
      <c r="A581" s="20"/>
      <c r="B581"/>
      <c r="C581"/>
    </row>
    <row r="582" spans="1:3" ht="15" x14ac:dyDescent="0.25">
      <c r="A582" s="20"/>
      <c r="B582"/>
      <c r="C582"/>
    </row>
    <row r="583" spans="1:3" ht="15" x14ac:dyDescent="0.25">
      <c r="A583" s="20"/>
      <c r="B583"/>
      <c r="C583"/>
    </row>
    <row r="584" spans="1:3" ht="15" x14ac:dyDescent="0.25">
      <c r="A584" s="20"/>
      <c r="B584"/>
      <c r="C584"/>
    </row>
    <row r="585" spans="1:3" ht="15" x14ac:dyDescent="0.25">
      <c r="A585" s="20"/>
      <c r="B585"/>
      <c r="C585"/>
    </row>
    <row r="586" spans="1:3" ht="15" x14ac:dyDescent="0.25">
      <c r="A586" s="20"/>
      <c r="B586"/>
      <c r="C586"/>
    </row>
    <row r="587" spans="1:3" ht="15" x14ac:dyDescent="0.25">
      <c r="A587" s="20"/>
      <c r="B587"/>
      <c r="C587"/>
    </row>
    <row r="588" spans="1:3" ht="15" x14ac:dyDescent="0.25">
      <c r="A588" s="20"/>
      <c r="B588"/>
      <c r="C588"/>
    </row>
    <row r="589" spans="1:3" ht="15" x14ac:dyDescent="0.25">
      <c r="A589" s="20"/>
      <c r="B589"/>
      <c r="C589"/>
    </row>
    <row r="590" spans="1:3" ht="15" x14ac:dyDescent="0.25">
      <c r="A590" s="20"/>
      <c r="B590"/>
      <c r="C590"/>
    </row>
    <row r="591" spans="1:3" ht="15" x14ac:dyDescent="0.25">
      <c r="A591" s="20"/>
      <c r="B591"/>
      <c r="C591"/>
    </row>
    <row r="592" spans="1:3" ht="15" x14ac:dyDescent="0.25">
      <c r="A592" s="20"/>
      <c r="B592"/>
      <c r="C592"/>
    </row>
    <row r="593" spans="1:3" ht="15" x14ac:dyDescent="0.25">
      <c r="A593" s="20"/>
      <c r="B593"/>
      <c r="C593"/>
    </row>
    <row r="594" spans="1:3" ht="15" x14ac:dyDescent="0.25">
      <c r="A594" s="20"/>
      <c r="B594"/>
      <c r="C594"/>
    </row>
    <row r="595" spans="1:3" ht="15" x14ac:dyDescent="0.25">
      <c r="A595" s="20"/>
      <c r="B595"/>
      <c r="C595"/>
    </row>
    <row r="596" spans="1:3" ht="15" x14ac:dyDescent="0.25">
      <c r="A596" s="20"/>
      <c r="B596"/>
      <c r="C596"/>
    </row>
    <row r="597" spans="1:3" ht="15" x14ac:dyDescent="0.25">
      <c r="A597" s="20"/>
      <c r="B597"/>
      <c r="C597"/>
    </row>
    <row r="598" spans="1:3" ht="15" x14ac:dyDescent="0.25">
      <c r="A598" s="20"/>
      <c r="B598"/>
      <c r="C598"/>
    </row>
    <row r="599" spans="1:3" ht="15" x14ac:dyDescent="0.25">
      <c r="A599" s="20"/>
      <c r="B599"/>
      <c r="C599"/>
    </row>
    <row r="600" spans="1:3" ht="15" x14ac:dyDescent="0.25">
      <c r="A600" s="20"/>
      <c r="B600"/>
      <c r="C600"/>
    </row>
    <row r="601" spans="1:3" ht="15" x14ac:dyDescent="0.25">
      <c r="A601" s="20"/>
      <c r="B601"/>
      <c r="C601"/>
    </row>
    <row r="602" spans="1:3" ht="15" x14ac:dyDescent="0.25">
      <c r="A602" s="20"/>
      <c r="B602"/>
      <c r="C602"/>
    </row>
    <row r="603" spans="1:3" ht="15" x14ac:dyDescent="0.25">
      <c r="A603" s="20"/>
      <c r="B603"/>
      <c r="C603"/>
    </row>
    <row r="604" spans="1:3" ht="15" x14ac:dyDescent="0.25">
      <c r="A604" s="20"/>
      <c r="B604"/>
      <c r="C604"/>
    </row>
    <row r="605" spans="1:3" ht="15" x14ac:dyDescent="0.25">
      <c r="A605" s="20"/>
      <c r="B605"/>
      <c r="C605"/>
    </row>
    <row r="606" spans="1:3" ht="15" x14ac:dyDescent="0.25">
      <c r="A606" s="20"/>
      <c r="B606"/>
      <c r="C606"/>
    </row>
    <row r="607" spans="1:3" ht="15" x14ac:dyDescent="0.25">
      <c r="A607" s="20"/>
      <c r="B607"/>
      <c r="C607"/>
    </row>
    <row r="608" spans="1:3" ht="15" x14ac:dyDescent="0.25">
      <c r="A608" s="20"/>
      <c r="B608"/>
      <c r="C608"/>
    </row>
    <row r="609" spans="1:3" ht="15" x14ac:dyDescent="0.25">
      <c r="A609" s="20"/>
      <c r="B609"/>
      <c r="C609"/>
    </row>
    <row r="610" spans="1:3" ht="15" x14ac:dyDescent="0.25">
      <c r="A610" s="20"/>
      <c r="B610"/>
      <c r="C610"/>
    </row>
    <row r="611" spans="1:3" ht="15" x14ac:dyDescent="0.25">
      <c r="A611" s="20"/>
      <c r="B611"/>
      <c r="C611"/>
    </row>
    <row r="612" spans="1:3" ht="15" x14ac:dyDescent="0.25">
      <c r="A612" s="20"/>
      <c r="B612"/>
      <c r="C612"/>
    </row>
    <row r="613" spans="1:3" ht="15" x14ac:dyDescent="0.25">
      <c r="A613" s="20"/>
      <c r="B613"/>
      <c r="C613"/>
    </row>
    <row r="614" spans="1:3" ht="15" x14ac:dyDescent="0.25">
      <c r="A614" s="20"/>
      <c r="B614"/>
      <c r="C614"/>
    </row>
    <row r="615" spans="1:3" ht="15" x14ac:dyDescent="0.25">
      <c r="A615" s="20"/>
      <c r="B615"/>
      <c r="C615"/>
    </row>
    <row r="616" spans="1:3" ht="15" x14ac:dyDescent="0.25">
      <c r="A616" s="20"/>
      <c r="B616"/>
      <c r="C616"/>
    </row>
    <row r="617" spans="1:3" ht="15" x14ac:dyDescent="0.25">
      <c r="A617" s="20"/>
      <c r="B617"/>
      <c r="C617"/>
    </row>
    <row r="618" spans="1:3" ht="15" x14ac:dyDescent="0.25">
      <c r="A618" s="20"/>
      <c r="B618"/>
      <c r="C618"/>
    </row>
    <row r="619" spans="1:3" ht="15" x14ac:dyDescent="0.25">
      <c r="A619" s="20"/>
      <c r="B619"/>
      <c r="C619"/>
    </row>
    <row r="620" spans="1:3" ht="15" x14ac:dyDescent="0.25">
      <c r="A620" s="20"/>
      <c r="B620"/>
      <c r="C620"/>
    </row>
    <row r="621" spans="1:3" ht="15" x14ac:dyDescent="0.25">
      <c r="A621" s="20"/>
      <c r="B621"/>
      <c r="C621"/>
    </row>
    <row r="622" spans="1:3" ht="15" x14ac:dyDescent="0.25">
      <c r="A622" s="20"/>
      <c r="B622"/>
      <c r="C622"/>
    </row>
    <row r="623" spans="1:3" ht="15" x14ac:dyDescent="0.25">
      <c r="A623" s="20"/>
      <c r="B623"/>
      <c r="C623"/>
    </row>
    <row r="624" spans="1:3" ht="15" x14ac:dyDescent="0.25">
      <c r="A624" s="20"/>
      <c r="B624"/>
      <c r="C624"/>
    </row>
    <row r="625" spans="1:3" ht="15" x14ac:dyDescent="0.25">
      <c r="A625" s="20"/>
      <c r="B625"/>
      <c r="C625"/>
    </row>
    <row r="626" spans="1:3" ht="15" x14ac:dyDescent="0.25">
      <c r="A626" s="20"/>
      <c r="B626"/>
      <c r="C626"/>
    </row>
    <row r="627" spans="1:3" ht="15" x14ac:dyDescent="0.25">
      <c r="A627" s="20"/>
      <c r="B627"/>
      <c r="C627"/>
    </row>
    <row r="628" spans="1:3" ht="15" x14ac:dyDescent="0.25">
      <c r="A628" s="20"/>
      <c r="B628"/>
      <c r="C628"/>
    </row>
    <row r="629" spans="1:3" ht="15" x14ac:dyDescent="0.25">
      <c r="A629" s="20"/>
      <c r="B629"/>
      <c r="C629"/>
    </row>
    <row r="630" spans="1:3" ht="15" x14ac:dyDescent="0.25">
      <c r="A630" s="20"/>
      <c r="B630"/>
      <c r="C630"/>
    </row>
    <row r="631" spans="1:3" ht="15" x14ac:dyDescent="0.25">
      <c r="A631" s="20"/>
      <c r="B631"/>
      <c r="C631"/>
    </row>
    <row r="632" spans="1:3" ht="15" x14ac:dyDescent="0.25">
      <c r="A632" s="20"/>
      <c r="B632"/>
      <c r="C632"/>
    </row>
    <row r="633" spans="1:3" ht="15" x14ac:dyDescent="0.25">
      <c r="A633" s="20"/>
      <c r="B633"/>
      <c r="C633"/>
    </row>
    <row r="634" spans="1:3" ht="15" x14ac:dyDescent="0.25">
      <c r="A634" s="20"/>
      <c r="B634"/>
      <c r="C634"/>
    </row>
    <row r="635" spans="1:3" ht="15" x14ac:dyDescent="0.25">
      <c r="A635" s="20"/>
      <c r="B635"/>
      <c r="C635"/>
    </row>
    <row r="636" spans="1:3" ht="15" x14ac:dyDescent="0.25">
      <c r="A636" s="20"/>
      <c r="B636"/>
      <c r="C636"/>
    </row>
    <row r="637" spans="1:3" ht="15" x14ac:dyDescent="0.25">
      <c r="A637" s="20"/>
      <c r="B637"/>
      <c r="C637"/>
    </row>
    <row r="638" spans="1:3" ht="15" x14ac:dyDescent="0.25">
      <c r="A638" s="20"/>
      <c r="B638"/>
      <c r="C638"/>
    </row>
    <row r="639" spans="1:3" ht="15" x14ac:dyDescent="0.25">
      <c r="A639" s="20"/>
      <c r="B639"/>
      <c r="C639"/>
    </row>
    <row r="640" spans="1:3" ht="15" x14ac:dyDescent="0.25">
      <c r="A640" s="20"/>
      <c r="B640"/>
      <c r="C640"/>
    </row>
    <row r="641" spans="1:3" ht="15" x14ac:dyDescent="0.25">
      <c r="A641" s="20"/>
      <c r="B641"/>
      <c r="C641"/>
    </row>
    <row r="642" spans="1:3" ht="15" x14ac:dyDescent="0.25">
      <c r="A642" s="20"/>
      <c r="B642"/>
      <c r="C642"/>
    </row>
    <row r="643" spans="1:3" ht="15" x14ac:dyDescent="0.25">
      <c r="A643" s="20"/>
      <c r="B643"/>
      <c r="C643"/>
    </row>
    <row r="644" spans="1:3" ht="15" x14ac:dyDescent="0.25">
      <c r="A644" s="20"/>
      <c r="B644"/>
      <c r="C644"/>
    </row>
    <row r="645" spans="1:3" ht="15" x14ac:dyDescent="0.25">
      <c r="A645" s="20"/>
      <c r="B645"/>
      <c r="C645"/>
    </row>
    <row r="646" spans="1:3" ht="15" x14ac:dyDescent="0.25">
      <c r="A646" s="20"/>
      <c r="B646"/>
      <c r="C646"/>
    </row>
    <row r="647" spans="1:3" ht="15" x14ac:dyDescent="0.25">
      <c r="A647" s="20"/>
      <c r="B647"/>
      <c r="C647"/>
    </row>
    <row r="648" spans="1:3" ht="15" x14ac:dyDescent="0.25">
      <c r="A648" s="20"/>
      <c r="B648"/>
      <c r="C648"/>
    </row>
    <row r="649" spans="1:3" ht="15" x14ac:dyDescent="0.25">
      <c r="A649" s="20"/>
      <c r="B649"/>
      <c r="C649"/>
    </row>
    <row r="650" spans="1:3" ht="15" x14ac:dyDescent="0.25">
      <c r="A650" s="20"/>
      <c r="B650"/>
      <c r="C650"/>
    </row>
    <row r="651" spans="1:3" ht="15" x14ac:dyDescent="0.25">
      <c r="A651" s="20"/>
      <c r="B651"/>
      <c r="C651"/>
    </row>
    <row r="652" spans="1:3" ht="15" x14ac:dyDescent="0.25">
      <c r="A652" s="20"/>
      <c r="B652"/>
      <c r="C652"/>
    </row>
    <row r="653" spans="1:3" ht="15" x14ac:dyDescent="0.25">
      <c r="A653" s="20"/>
      <c r="B653"/>
      <c r="C653"/>
    </row>
    <row r="654" spans="1:3" ht="15" x14ac:dyDescent="0.25">
      <c r="A654" s="20"/>
      <c r="B654"/>
      <c r="C654"/>
    </row>
    <row r="655" spans="1:3" ht="15" x14ac:dyDescent="0.25">
      <c r="A655" s="20"/>
      <c r="B655"/>
      <c r="C655"/>
    </row>
    <row r="656" spans="1:3" ht="15" x14ac:dyDescent="0.25">
      <c r="A656" s="20"/>
      <c r="B656"/>
      <c r="C656"/>
    </row>
    <row r="657" spans="1:3" ht="15" x14ac:dyDescent="0.25">
      <c r="A657" s="20"/>
      <c r="B657"/>
      <c r="C657"/>
    </row>
    <row r="658" spans="1:3" ht="15" x14ac:dyDescent="0.25">
      <c r="A658" s="20"/>
      <c r="B658"/>
      <c r="C658"/>
    </row>
    <row r="659" spans="1:3" ht="15" x14ac:dyDescent="0.25">
      <c r="A659" s="20"/>
      <c r="B659"/>
      <c r="C659"/>
    </row>
    <row r="660" spans="1:3" ht="15" x14ac:dyDescent="0.25">
      <c r="A660" s="20"/>
      <c r="B660"/>
      <c r="C660"/>
    </row>
    <row r="661" spans="1:3" ht="15" x14ac:dyDescent="0.25">
      <c r="A661" s="20"/>
      <c r="B661"/>
      <c r="C661"/>
    </row>
    <row r="662" spans="1:3" ht="15" x14ac:dyDescent="0.25">
      <c r="A662" s="20"/>
      <c r="B662"/>
      <c r="C662"/>
    </row>
    <row r="663" spans="1:3" ht="15" x14ac:dyDescent="0.25">
      <c r="A663" s="20"/>
      <c r="B663"/>
      <c r="C663"/>
    </row>
    <row r="664" spans="1:3" ht="15" x14ac:dyDescent="0.25">
      <c r="A664" s="20"/>
      <c r="B664"/>
      <c r="C664"/>
    </row>
    <row r="665" spans="1:3" ht="15" x14ac:dyDescent="0.25">
      <c r="A665" s="20"/>
      <c r="B665"/>
      <c r="C665"/>
    </row>
    <row r="666" spans="1:3" ht="15" x14ac:dyDescent="0.25">
      <c r="A666" s="20"/>
      <c r="B666"/>
      <c r="C666"/>
    </row>
    <row r="667" spans="1:3" ht="15" x14ac:dyDescent="0.25">
      <c r="A667" s="20"/>
      <c r="B667"/>
      <c r="C667"/>
    </row>
    <row r="668" spans="1:3" ht="15" x14ac:dyDescent="0.25">
      <c r="A668" s="20"/>
      <c r="B668"/>
      <c r="C668"/>
    </row>
    <row r="669" spans="1:3" ht="15" x14ac:dyDescent="0.25">
      <c r="A669" s="20"/>
      <c r="B669"/>
      <c r="C669"/>
    </row>
    <row r="670" spans="1:3" ht="15" x14ac:dyDescent="0.25">
      <c r="A670" s="20"/>
      <c r="B670"/>
      <c r="C670"/>
    </row>
    <row r="671" spans="1:3" ht="15" x14ac:dyDescent="0.25">
      <c r="A671" s="20"/>
      <c r="B671"/>
      <c r="C671"/>
    </row>
    <row r="672" spans="1:3" ht="15" x14ac:dyDescent="0.25">
      <c r="A672" s="20"/>
      <c r="B672"/>
      <c r="C672"/>
    </row>
    <row r="673" spans="1:3" ht="15" x14ac:dyDescent="0.25">
      <c r="A673" s="20"/>
      <c r="B673"/>
      <c r="C673"/>
    </row>
    <row r="674" spans="1:3" ht="15" x14ac:dyDescent="0.25">
      <c r="A674" s="20"/>
      <c r="B674"/>
      <c r="C674"/>
    </row>
    <row r="675" spans="1:3" ht="15" x14ac:dyDescent="0.25">
      <c r="A675" s="20"/>
      <c r="B675"/>
      <c r="C675"/>
    </row>
    <row r="676" spans="1:3" ht="15" x14ac:dyDescent="0.25">
      <c r="A676" s="20"/>
      <c r="B676"/>
      <c r="C676"/>
    </row>
    <row r="677" spans="1:3" ht="15" x14ac:dyDescent="0.25">
      <c r="A677" s="20"/>
      <c r="B677"/>
      <c r="C677"/>
    </row>
    <row r="678" spans="1:3" ht="15" x14ac:dyDescent="0.25">
      <c r="A678" s="20"/>
      <c r="B678"/>
      <c r="C678"/>
    </row>
    <row r="679" spans="1:3" ht="15" x14ac:dyDescent="0.25">
      <c r="A679" s="20"/>
      <c r="B679"/>
      <c r="C679"/>
    </row>
    <row r="680" spans="1:3" ht="15" x14ac:dyDescent="0.25">
      <c r="A680" s="20"/>
      <c r="B680"/>
      <c r="C680"/>
    </row>
    <row r="681" spans="1:3" ht="15" x14ac:dyDescent="0.25">
      <c r="A681" s="20"/>
      <c r="B681"/>
      <c r="C681"/>
    </row>
    <row r="682" spans="1:3" ht="15" x14ac:dyDescent="0.25">
      <c r="A682" s="20"/>
      <c r="B682"/>
      <c r="C682"/>
    </row>
    <row r="683" spans="1:3" ht="15" x14ac:dyDescent="0.25">
      <c r="A683" s="20"/>
      <c r="B683"/>
      <c r="C683"/>
    </row>
    <row r="684" spans="1:3" ht="15" x14ac:dyDescent="0.25">
      <c r="A684" s="20"/>
      <c r="B684"/>
      <c r="C684"/>
    </row>
    <row r="685" spans="1:3" ht="15" x14ac:dyDescent="0.25">
      <c r="A685" s="20"/>
      <c r="B685"/>
      <c r="C685"/>
    </row>
    <row r="686" spans="1:3" ht="15" x14ac:dyDescent="0.25">
      <c r="A686" s="20"/>
      <c r="B686"/>
      <c r="C686"/>
    </row>
    <row r="687" spans="1:3" ht="15" x14ac:dyDescent="0.25">
      <c r="A687" s="20"/>
      <c r="B687"/>
      <c r="C687"/>
    </row>
    <row r="688" spans="1:3" ht="15" x14ac:dyDescent="0.25">
      <c r="A688" s="20"/>
      <c r="B688"/>
      <c r="C688"/>
    </row>
    <row r="689" spans="1:3" ht="15" x14ac:dyDescent="0.25">
      <c r="A689" s="20"/>
      <c r="B689"/>
      <c r="C689"/>
    </row>
    <row r="690" spans="1:3" ht="15" x14ac:dyDescent="0.25">
      <c r="A690" s="20"/>
      <c r="B690"/>
      <c r="C690"/>
    </row>
    <row r="691" spans="1:3" ht="15" x14ac:dyDescent="0.25">
      <c r="A691" s="20"/>
      <c r="B691"/>
      <c r="C691"/>
    </row>
    <row r="692" spans="1:3" ht="15" x14ac:dyDescent="0.25">
      <c r="A692" s="20"/>
      <c r="B692"/>
      <c r="C692"/>
    </row>
    <row r="693" spans="1:3" ht="15" x14ac:dyDescent="0.25">
      <c r="A693" s="20"/>
      <c r="B693"/>
      <c r="C693"/>
    </row>
    <row r="694" spans="1:3" ht="15" x14ac:dyDescent="0.25">
      <c r="A694" s="20"/>
      <c r="B694"/>
      <c r="C694"/>
    </row>
    <row r="695" spans="1:3" ht="15" x14ac:dyDescent="0.25">
      <c r="A695" s="20"/>
      <c r="B695"/>
      <c r="C695"/>
    </row>
    <row r="696" spans="1:3" ht="15" x14ac:dyDescent="0.25">
      <c r="A696" s="20"/>
      <c r="B696"/>
      <c r="C696"/>
    </row>
    <row r="697" spans="1:3" ht="15" x14ac:dyDescent="0.25">
      <c r="A697" s="20"/>
      <c r="B697"/>
      <c r="C697"/>
    </row>
    <row r="698" spans="1:3" ht="15" x14ac:dyDescent="0.25">
      <c r="A698" s="20"/>
      <c r="B698"/>
      <c r="C698"/>
    </row>
    <row r="699" spans="1:3" ht="15" x14ac:dyDescent="0.25">
      <c r="A699" s="20"/>
      <c r="B699"/>
      <c r="C699"/>
    </row>
    <row r="700" spans="1:3" ht="15" x14ac:dyDescent="0.25">
      <c r="A700" s="20"/>
      <c r="B700"/>
      <c r="C700"/>
    </row>
    <row r="701" spans="1:3" ht="15" x14ac:dyDescent="0.25">
      <c r="A701" s="20"/>
      <c r="B701"/>
      <c r="C701"/>
    </row>
    <row r="702" spans="1:3" ht="15" x14ac:dyDescent="0.25">
      <c r="A702" s="20"/>
      <c r="B702"/>
      <c r="C702"/>
    </row>
    <row r="703" spans="1:3" ht="15" x14ac:dyDescent="0.25">
      <c r="A703" s="20"/>
      <c r="B703"/>
      <c r="C703"/>
    </row>
    <row r="704" spans="1:3" ht="15" x14ac:dyDescent="0.25">
      <c r="A704" s="20"/>
      <c r="B704"/>
      <c r="C704"/>
    </row>
    <row r="705" spans="1:3" ht="15" x14ac:dyDescent="0.25">
      <c r="A705" s="20"/>
      <c r="B705"/>
      <c r="C705"/>
    </row>
    <row r="706" spans="1:3" ht="15" x14ac:dyDescent="0.25">
      <c r="A706" s="20"/>
      <c r="B706"/>
      <c r="C706"/>
    </row>
    <row r="707" spans="1:3" ht="15" x14ac:dyDescent="0.25">
      <c r="A707" s="20"/>
      <c r="B707"/>
      <c r="C707"/>
    </row>
    <row r="708" spans="1:3" ht="15" x14ac:dyDescent="0.25">
      <c r="A708" s="20"/>
      <c r="B708"/>
      <c r="C708"/>
    </row>
    <row r="709" spans="1:3" ht="15" x14ac:dyDescent="0.25">
      <c r="A709" s="20"/>
      <c r="B709"/>
      <c r="C709"/>
    </row>
    <row r="710" spans="1:3" ht="15" x14ac:dyDescent="0.25">
      <c r="A710" s="20"/>
      <c r="B710"/>
      <c r="C710"/>
    </row>
    <row r="711" spans="1:3" ht="15" x14ac:dyDescent="0.25">
      <c r="A711" s="20"/>
      <c r="B711"/>
      <c r="C711"/>
    </row>
    <row r="712" spans="1:3" ht="15" x14ac:dyDescent="0.25">
      <c r="A712" s="20"/>
      <c r="B712"/>
      <c r="C712"/>
    </row>
    <row r="713" spans="1:3" ht="15" x14ac:dyDescent="0.25">
      <c r="A713" s="20"/>
      <c r="B713"/>
      <c r="C713"/>
    </row>
    <row r="714" spans="1:3" ht="15" x14ac:dyDescent="0.25">
      <c r="A714" s="20"/>
      <c r="B714"/>
      <c r="C714"/>
    </row>
    <row r="715" spans="1:3" ht="15" x14ac:dyDescent="0.25">
      <c r="A715" s="20"/>
      <c r="B715"/>
      <c r="C715"/>
    </row>
    <row r="716" spans="1:3" ht="15" x14ac:dyDescent="0.25">
      <c r="A716" s="20"/>
      <c r="B716"/>
      <c r="C716"/>
    </row>
    <row r="717" spans="1:3" ht="15" x14ac:dyDescent="0.25">
      <c r="A717" s="20"/>
      <c r="B717"/>
      <c r="C717"/>
    </row>
    <row r="718" spans="1:3" ht="15" x14ac:dyDescent="0.25">
      <c r="A718" s="20"/>
      <c r="B718"/>
      <c r="C718"/>
    </row>
    <row r="719" spans="1:3" ht="15" x14ac:dyDescent="0.25">
      <c r="A719" s="20"/>
      <c r="B719"/>
      <c r="C719"/>
    </row>
    <row r="720" spans="1:3" ht="15" x14ac:dyDescent="0.25">
      <c r="A720" s="20"/>
      <c r="B720"/>
      <c r="C720"/>
    </row>
    <row r="721" spans="1:3" ht="15" x14ac:dyDescent="0.25">
      <c r="A721" s="20"/>
      <c r="B721"/>
      <c r="C721"/>
    </row>
    <row r="722" spans="1:3" ht="15" x14ac:dyDescent="0.25">
      <c r="A722" s="20"/>
      <c r="B722"/>
      <c r="C722"/>
    </row>
    <row r="723" spans="1:3" ht="15" x14ac:dyDescent="0.25">
      <c r="A723" s="20"/>
      <c r="B723"/>
      <c r="C723"/>
    </row>
    <row r="724" spans="1:3" ht="15" x14ac:dyDescent="0.25">
      <c r="A724" s="20"/>
      <c r="B724"/>
      <c r="C724"/>
    </row>
    <row r="725" spans="1:3" ht="15" x14ac:dyDescent="0.25">
      <c r="A725" s="20"/>
      <c r="B725"/>
      <c r="C725"/>
    </row>
    <row r="726" spans="1:3" ht="15" x14ac:dyDescent="0.25">
      <c r="A726" s="20"/>
      <c r="B726"/>
      <c r="C726"/>
    </row>
    <row r="727" spans="1:3" ht="15" x14ac:dyDescent="0.25">
      <c r="A727" s="20"/>
      <c r="B727"/>
      <c r="C727"/>
    </row>
    <row r="728" spans="1:3" ht="15" x14ac:dyDescent="0.25">
      <c r="A728" s="20"/>
      <c r="B728"/>
      <c r="C728"/>
    </row>
    <row r="729" spans="1:3" ht="15" x14ac:dyDescent="0.25">
      <c r="A729" s="20"/>
      <c r="B729"/>
      <c r="C729"/>
    </row>
    <row r="730" spans="1:3" ht="15" x14ac:dyDescent="0.25">
      <c r="A730" s="20"/>
      <c r="B730"/>
      <c r="C730"/>
    </row>
    <row r="731" spans="1:3" ht="15" x14ac:dyDescent="0.25">
      <c r="A731" s="20"/>
      <c r="B731"/>
      <c r="C731"/>
    </row>
    <row r="732" spans="1:3" ht="15" x14ac:dyDescent="0.25">
      <c r="A732" s="20"/>
      <c r="B732"/>
      <c r="C732"/>
    </row>
    <row r="733" spans="1:3" ht="15" x14ac:dyDescent="0.25">
      <c r="A733" s="20"/>
      <c r="B733"/>
      <c r="C733"/>
    </row>
    <row r="734" spans="1:3" ht="15" x14ac:dyDescent="0.25">
      <c r="A734" s="20"/>
      <c r="B734"/>
      <c r="C734"/>
    </row>
    <row r="735" spans="1:3" ht="15" x14ac:dyDescent="0.25">
      <c r="A735" s="20"/>
      <c r="B735"/>
      <c r="C735"/>
    </row>
    <row r="736" spans="1:3" ht="15" x14ac:dyDescent="0.25">
      <c r="A736" s="20"/>
      <c r="B736"/>
      <c r="C736"/>
    </row>
    <row r="737" spans="1:3" ht="15" x14ac:dyDescent="0.25">
      <c r="A737" s="20"/>
      <c r="B737"/>
      <c r="C737"/>
    </row>
    <row r="738" spans="1:3" ht="15" x14ac:dyDescent="0.25">
      <c r="A738" s="20"/>
      <c r="B738"/>
      <c r="C738"/>
    </row>
    <row r="739" spans="1:3" ht="15" x14ac:dyDescent="0.25">
      <c r="A739" s="20"/>
      <c r="B739"/>
      <c r="C739"/>
    </row>
    <row r="740" spans="1:3" ht="15" x14ac:dyDescent="0.25">
      <c r="A740" s="20"/>
      <c r="B740"/>
      <c r="C740"/>
    </row>
    <row r="741" spans="1:3" ht="15" x14ac:dyDescent="0.25">
      <c r="A741" s="20"/>
      <c r="B741"/>
      <c r="C741"/>
    </row>
    <row r="742" spans="1:3" ht="15" x14ac:dyDescent="0.25">
      <c r="A742" s="20"/>
      <c r="B742"/>
      <c r="C742"/>
    </row>
    <row r="743" spans="1:3" ht="15" x14ac:dyDescent="0.25">
      <c r="A743" s="20"/>
      <c r="B743"/>
      <c r="C743"/>
    </row>
    <row r="744" spans="1:3" ht="15" x14ac:dyDescent="0.25">
      <c r="A744" s="20"/>
      <c r="B744"/>
      <c r="C744"/>
    </row>
    <row r="745" spans="1:3" ht="15" x14ac:dyDescent="0.25">
      <c r="A745" s="20"/>
      <c r="B745"/>
      <c r="C745"/>
    </row>
    <row r="746" spans="1:3" ht="15" x14ac:dyDescent="0.25">
      <c r="A746" s="20"/>
      <c r="B746"/>
      <c r="C746"/>
    </row>
    <row r="747" spans="1:3" ht="15" x14ac:dyDescent="0.25">
      <c r="A747" s="20"/>
      <c r="B747"/>
      <c r="C747"/>
    </row>
    <row r="748" spans="1:3" ht="15" x14ac:dyDescent="0.25">
      <c r="A748" s="20"/>
      <c r="B748"/>
      <c r="C748"/>
    </row>
    <row r="749" spans="1:3" ht="15" x14ac:dyDescent="0.25">
      <c r="A749" s="20"/>
      <c r="B749"/>
      <c r="C749"/>
    </row>
    <row r="750" spans="1:3" ht="15" x14ac:dyDescent="0.25">
      <c r="A750" s="20"/>
      <c r="B750"/>
      <c r="C750"/>
    </row>
    <row r="751" spans="1:3" ht="15" x14ac:dyDescent="0.25">
      <c r="A751" s="20"/>
      <c r="B751"/>
      <c r="C751"/>
    </row>
    <row r="752" spans="1:3" ht="15" x14ac:dyDescent="0.25">
      <c r="A752" s="20"/>
      <c r="B752"/>
      <c r="C752"/>
    </row>
    <row r="753" spans="1:3" ht="15" x14ac:dyDescent="0.25">
      <c r="A753" s="20"/>
      <c r="B753"/>
      <c r="C753"/>
    </row>
    <row r="754" spans="1:3" ht="15" x14ac:dyDescent="0.25">
      <c r="A754" s="20"/>
      <c r="B754"/>
      <c r="C754"/>
    </row>
    <row r="755" spans="1:3" ht="15" x14ac:dyDescent="0.25">
      <c r="A755" s="20"/>
      <c r="B755"/>
      <c r="C755"/>
    </row>
    <row r="756" spans="1:3" ht="15" x14ac:dyDescent="0.25">
      <c r="A756" s="20"/>
      <c r="B756"/>
      <c r="C756"/>
    </row>
    <row r="757" spans="1:3" ht="15" x14ac:dyDescent="0.25">
      <c r="A757" s="20"/>
      <c r="B757"/>
      <c r="C757"/>
    </row>
    <row r="758" spans="1:3" ht="15" x14ac:dyDescent="0.25">
      <c r="A758" s="20"/>
      <c r="B758"/>
      <c r="C758"/>
    </row>
    <row r="759" spans="1:3" ht="15" x14ac:dyDescent="0.25">
      <c r="A759" s="20"/>
      <c r="B759"/>
      <c r="C759"/>
    </row>
    <row r="760" spans="1:3" ht="15" x14ac:dyDescent="0.25">
      <c r="A760" s="20"/>
      <c r="B760"/>
      <c r="C760"/>
    </row>
    <row r="761" spans="1:3" ht="15" x14ac:dyDescent="0.25">
      <c r="A761" s="20"/>
      <c r="B761"/>
      <c r="C761"/>
    </row>
    <row r="762" spans="1:3" ht="15" x14ac:dyDescent="0.25">
      <c r="A762" s="20"/>
      <c r="B762"/>
      <c r="C762"/>
    </row>
    <row r="763" spans="1:3" ht="15" x14ac:dyDescent="0.25">
      <c r="A763" s="20"/>
      <c r="B763"/>
      <c r="C763"/>
    </row>
    <row r="764" spans="1:3" ht="15" x14ac:dyDescent="0.25">
      <c r="A764" s="20"/>
      <c r="B764"/>
      <c r="C764"/>
    </row>
    <row r="765" spans="1:3" ht="15" x14ac:dyDescent="0.25">
      <c r="A765" s="20"/>
      <c r="B765"/>
      <c r="C765"/>
    </row>
    <row r="766" spans="1:3" ht="15" x14ac:dyDescent="0.25">
      <c r="A766" s="20"/>
      <c r="B766"/>
      <c r="C766"/>
    </row>
    <row r="767" spans="1:3" ht="15" x14ac:dyDescent="0.25">
      <c r="A767" s="20"/>
      <c r="B767"/>
      <c r="C767"/>
    </row>
    <row r="768" spans="1:3" ht="15" x14ac:dyDescent="0.25">
      <c r="A768" s="20"/>
      <c r="B768"/>
      <c r="C768"/>
    </row>
    <row r="769" spans="1:3" ht="15" x14ac:dyDescent="0.25">
      <c r="A769" s="20"/>
      <c r="B769"/>
      <c r="C769"/>
    </row>
    <row r="770" spans="1:3" ht="15" x14ac:dyDescent="0.25">
      <c r="A770" s="20"/>
      <c r="B770"/>
      <c r="C770"/>
    </row>
    <row r="771" spans="1:3" ht="15" x14ac:dyDescent="0.25">
      <c r="A771" s="20"/>
      <c r="B771"/>
      <c r="C771"/>
    </row>
    <row r="772" spans="1:3" ht="15" x14ac:dyDescent="0.25">
      <c r="A772" s="20"/>
      <c r="B772"/>
      <c r="C772"/>
    </row>
    <row r="773" spans="1:3" ht="15" x14ac:dyDescent="0.25">
      <c r="A773" s="20"/>
      <c r="B773"/>
      <c r="C773"/>
    </row>
    <row r="774" spans="1:3" ht="15" x14ac:dyDescent="0.25">
      <c r="A774" s="20"/>
      <c r="B774"/>
      <c r="C774"/>
    </row>
    <row r="775" spans="1:3" ht="15" x14ac:dyDescent="0.25">
      <c r="A775" s="20"/>
      <c r="B775"/>
      <c r="C775"/>
    </row>
    <row r="776" spans="1:3" ht="15" x14ac:dyDescent="0.25">
      <c r="A776" s="20"/>
      <c r="B776"/>
      <c r="C776"/>
    </row>
    <row r="777" spans="1:3" ht="15" x14ac:dyDescent="0.25">
      <c r="A777" s="20"/>
      <c r="B777"/>
      <c r="C777"/>
    </row>
    <row r="778" spans="1:3" ht="15" x14ac:dyDescent="0.25">
      <c r="A778" s="20"/>
      <c r="B778"/>
      <c r="C778"/>
    </row>
    <row r="779" spans="1:3" ht="15" x14ac:dyDescent="0.25">
      <c r="A779" s="20"/>
      <c r="B779"/>
      <c r="C779"/>
    </row>
    <row r="780" spans="1:3" ht="15" x14ac:dyDescent="0.25">
      <c r="A780" s="20"/>
      <c r="B780"/>
      <c r="C780"/>
    </row>
    <row r="781" spans="1:3" ht="15" x14ac:dyDescent="0.25">
      <c r="A781" s="20"/>
      <c r="B781"/>
      <c r="C781"/>
    </row>
    <row r="782" spans="1:3" ht="15" x14ac:dyDescent="0.25">
      <c r="A782" s="20"/>
      <c r="B782"/>
      <c r="C782"/>
    </row>
    <row r="783" spans="1:3" ht="15" x14ac:dyDescent="0.25">
      <c r="A783" s="20"/>
      <c r="B783"/>
      <c r="C783"/>
    </row>
    <row r="784" spans="1:3" ht="15" x14ac:dyDescent="0.25">
      <c r="A784" s="20"/>
      <c r="B784"/>
      <c r="C784"/>
    </row>
    <row r="785" spans="1:3" ht="15" x14ac:dyDescent="0.25">
      <c r="A785" s="20"/>
      <c r="B785"/>
      <c r="C785"/>
    </row>
    <row r="786" spans="1:3" ht="15" x14ac:dyDescent="0.25">
      <c r="A786" s="20"/>
      <c r="B786"/>
      <c r="C786"/>
    </row>
    <row r="787" spans="1:3" ht="15" x14ac:dyDescent="0.25">
      <c r="A787" s="20"/>
      <c r="B787"/>
      <c r="C787"/>
    </row>
    <row r="788" spans="1:3" ht="15" x14ac:dyDescent="0.25">
      <c r="A788" s="20"/>
      <c r="B788"/>
      <c r="C788"/>
    </row>
    <row r="789" spans="1:3" ht="15" x14ac:dyDescent="0.25">
      <c r="A789" s="20"/>
      <c r="B789"/>
      <c r="C789"/>
    </row>
    <row r="790" spans="1:3" ht="15" x14ac:dyDescent="0.25">
      <c r="A790" s="20"/>
      <c r="B790"/>
      <c r="C790"/>
    </row>
    <row r="791" spans="1:3" ht="15" x14ac:dyDescent="0.25">
      <c r="A791" s="20"/>
      <c r="B791"/>
      <c r="C791"/>
    </row>
    <row r="792" spans="1:3" ht="15" x14ac:dyDescent="0.25">
      <c r="A792" s="20"/>
      <c r="B792"/>
      <c r="C792"/>
    </row>
    <row r="793" spans="1:3" ht="15" x14ac:dyDescent="0.25">
      <c r="A793" s="20"/>
      <c r="B793"/>
      <c r="C793"/>
    </row>
    <row r="794" spans="1:3" ht="15" x14ac:dyDescent="0.25">
      <c r="A794" s="20"/>
      <c r="B794"/>
      <c r="C794"/>
    </row>
    <row r="795" spans="1:3" ht="15" x14ac:dyDescent="0.25">
      <c r="A795" s="20"/>
      <c r="B795"/>
      <c r="C795"/>
    </row>
    <row r="796" spans="1:3" ht="15" x14ac:dyDescent="0.25">
      <c r="A796" s="20"/>
      <c r="B796"/>
      <c r="C796"/>
    </row>
    <row r="797" spans="1:3" ht="15" x14ac:dyDescent="0.25">
      <c r="A797" s="20"/>
      <c r="B797"/>
      <c r="C797"/>
    </row>
    <row r="798" spans="1:3" ht="15" x14ac:dyDescent="0.25">
      <c r="A798" s="20"/>
      <c r="B798"/>
      <c r="C798"/>
    </row>
    <row r="799" spans="1:3" ht="15" x14ac:dyDescent="0.25">
      <c r="A799" s="20"/>
      <c r="B799"/>
      <c r="C799"/>
    </row>
    <row r="800" spans="1:3" ht="15" x14ac:dyDescent="0.25">
      <c r="A800" s="20"/>
      <c r="B800"/>
      <c r="C800"/>
    </row>
    <row r="801" spans="1:3" ht="15" x14ac:dyDescent="0.25">
      <c r="A801" s="20"/>
      <c r="B801"/>
      <c r="C801"/>
    </row>
    <row r="802" spans="1:3" ht="15" x14ac:dyDescent="0.25">
      <c r="A802" s="20"/>
      <c r="B802"/>
      <c r="C802"/>
    </row>
    <row r="803" spans="1:3" ht="15" x14ac:dyDescent="0.25">
      <c r="A803" s="20"/>
      <c r="B803"/>
      <c r="C803"/>
    </row>
    <row r="804" spans="1:3" ht="15" x14ac:dyDescent="0.25">
      <c r="A804" s="20"/>
      <c r="B804"/>
      <c r="C804"/>
    </row>
    <row r="805" spans="1:3" ht="15" x14ac:dyDescent="0.25">
      <c r="A805" s="20"/>
      <c r="B805"/>
      <c r="C805"/>
    </row>
    <row r="806" spans="1:3" ht="15" x14ac:dyDescent="0.25">
      <c r="A806" s="20"/>
      <c r="B806"/>
      <c r="C806"/>
    </row>
    <row r="807" spans="1:3" ht="15" x14ac:dyDescent="0.25">
      <c r="A807" s="20"/>
      <c r="B807"/>
      <c r="C807"/>
    </row>
    <row r="808" spans="1:3" ht="15" x14ac:dyDescent="0.25">
      <c r="A808" s="20"/>
      <c r="B808"/>
      <c r="C808"/>
    </row>
    <row r="809" spans="1:3" ht="15" x14ac:dyDescent="0.25">
      <c r="A809" s="20"/>
      <c r="B809"/>
      <c r="C809"/>
    </row>
    <row r="810" spans="1:3" ht="15" x14ac:dyDescent="0.25">
      <c r="A810" s="20"/>
      <c r="B810"/>
      <c r="C810"/>
    </row>
    <row r="811" spans="1:3" ht="15" x14ac:dyDescent="0.25">
      <c r="A811" s="20"/>
      <c r="B811"/>
      <c r="C811"/>
    </row>
    <row r="812" spans="1:3" ht="15" x14ac:dyDescent="0.25">
      <c r="A812" s="20"/>
      <c r="B812"/>
      <c r="C812"/>
    </row>
    <row r="813" spans="1:3" ht="15" x14ac:dyDescent="0.25">
      <c r="A813" s="20"/>
      <c r="B813"/>
      <c r="C813"/>
    </row>
    <row r="814" spans="1:3" ht="15" x14ac:dyDescent="0.25">
      <c r="A814" s="20"/>
      <c r="B814"/>
      <c r="C814"/>
    </row>
    <row r="815" spans="1:3" ht="15" x14ac:dyDescent="0.25">
      <c r="A815" s="20"/>
      <c r="B815"/>
      <c r="C815"/>
    </row>
    <row r="816" spans="1:3" ht="15" x14ac:dyDescent="0.25">
      <c r="A816" s="20"/>
      <c r="B816"/>
      <c r="C816"/>
    </row>
    <row r="817" spans="1:3" ht="15" x14ac:dyDescent="0.25">
      <c r="A817" s="20"/>
      <c r="B817"/>
      <c r="C817"/>
    </row>
    <row r="818" spans="1:3" ht="15" x14ac:dyDescent="0.25">
      <c r="A818" s="20"/>
      <c r="B818"/>
      <c r="C818"/>
    </row>
    <row r="819" spans="1:3" ht="15" x14ac:dyDescent="0.25">
      <c r="A819" s="20"/>
      <c r="B819"/>
      <c r="C819"/>
    </row>
    <row r="820" spans="1:3" ht="15" x14ac:dyDescent="0.25">
      <c r="A820" s="20"/>
      <c r="B820"/>
      <c r="C820"/>
    </row>
    <row r="821" spans="1:3" ht="15" x14ac:dyDescent="0.25">
      <c r="A821" s="20"/>
      <c r="B821"/>
      <c r="C821"/>
    </row>
    <row r="822" spans="1:3" ht="15" x14ac:dyDescent="0.25">
      <c r="A822" s="20"/>
      <c r="B822"/>
      <c r="C822"/>
    </row>
    <row r="823" spans="1:3" ht="15" x14ac:dyDescent="0.25">
      <c r="A823" s="20"/>
      <c r="B823"/>
      <c r="C823"/>
    </row>
    <row r="824" spans="1:3" ht="15" x14ac:dyDescent="0.25">
      <c r="A824" s="20"/>
      <c r="B824"/>
      <c r="C824"/>
    </row>
    <row r="825" spans="1:3" ht="15" x14ac:dyDescent="0.25">
      <c r="A825" s="20"/>
      <c r="B825"/>
      <c r="C825"/>
    </row>
    <row r="826" spans="1:3" ht="15" x14ac:dyDescent="0.25">
      <c r="A826" s="20"/>
      <c r="B826"/>
      <c r="C826"/>
    </row>
    <row r="827" spans="1:3" ht="15" x14ac:dyDescent="0.25">
      <c r="A827" s="20"/>
      <c r="B827"/>
      <c r="C827"/>
    </row>
    <row r="828" spans="1:3" ht="15" x14ac:dyDescent="0.25">
      <c r="A828" s="20"/>
      <c r="B828"/>
      <c r="C828"/>
    </row>
    <row r="829" spans="1:3" ht="15" x14ac:dyDescent="0.25">
      <c r="A829" s="20"/>
      <c r="B829"/>
      <c r="C829"/>
    </row>
    <row r="830" spans="1:3" ht="15" x14ac:dyDescent="0.25">
      <c r="A830" s="20"/>
      <c r="B830"/>
      <c r="C830"/>
    </row>
    <row r="831" spans="1:3" ht="15" x14ac:dyDescent="0.25">
      <c r="A831" s="20"/>
      <c r="B831"/>
      <c r="C831"/>
    </row>
    <row r="832" spans="1:3" ht="15" x14ac:dyDescent="0.25">
      <c r="A832" s="20"/>
      <c r="B832"/>
      <c r="C832"/>
    </row>
    <row r="833" spans="1:3" ht="15" x14ac:dyDescent="0.25">
      <c r="A833" s="20"/>
      <c r="B833"/>
      <c r="C833"/>
    </row>
    <row r="834" spans="1:3" ht="15" x14ac:dyDescent="0.25">
      <c r="A834" s="20"/>
      <c r="B834"/>
      <c r="C834"/>
    </row>
    <row r="835" spans="1:3" ht="15" x14ac:dyDescent="0.25">
      <c r="A835" s="20"/>
      <c r="B835"/>
      <c r="C835"/>
    </row>
    <row r="836" spans="1:3" ht="15" x14ac:dyDescent="0.25">
      <c r="A836" s="20"/>
      <c r="B836"/>
      <c r="C836"/>
    </row>
    <row r="837" spans="1:3" ht="15" x14ac:dyDescent="0.25">
      <c r="A837" s="20"/>
      <c r="B837"/>
      <c r="C837"/>
    </row>
    <row r="838" spans="1:3" ht="15" x14ac:dyDescent="0.25">
      <c r="A838" s="20"/>
      <c r="B838"/>
      <c r="C838"/>
    </row>
    <row r="839" spans="1:3" ht="15" x14ac:dyDescent="0.25">
      <c r="A839" s="20"/>
      <c r="B839"/>
      <c r="C839"/>
    </row>
    <row r="840" spans="1:3" ht="15" x14ac:dyDescent="0.25">
      <c r="A840" s="20"/>
      <c r="B840"/>
      <c r="C840"/>
    </row>
    <row r="841" spans="1:3" ht="15" x14ac:dyDescent="0.25">
      <c r="A841" s="20"/>
      <c r="B841"/>
      <c r="C841"/>
    </row>
    <row r="842" spans="1:3" ht="15" x14ac:dyDescent="0.25">
      <c r="A842" s="20"/>
      <c r="B842"/>
      <c r="C842"/>
    </row>
    <row r="843" spans="1:3" ht="15" x14ac:dyDescent="0.25">
      <c r="A843" s="20"/>
      <c r="B843"/>
      <c r="C843"/>
    </row>
    <row r="844" spans="1:3" ht="15" x14ac:dyDescent="0.25">
      <c r="A844" s="20"/>
      <c r="B844"/>
      <c r="C844"/>
    </row>
    <row r="845" spans="1:3" ht="15" x14ac:dyDescent="0.25">
      <c r="A845" s="20"/>
      <c r="B845"/>
      <c r="C845"/>
    </row>
    <row r="846" spans="1:3" ht="15" x14ac:dyDescent="0.25">
      <c r="A846" s="20"/>
      <c r="B846"/>
      <c r="C846"/>
    </row>
    <row r="847" spans="1:3" ht="15" x14ac:dyDescent="0.25">
      <c r="A847" s="20"/>
      <c r="B847"/>
      <c r="C847"/>
    </row>
    <row r="848" spans="1:3" ht="15" x14ac:dyDescent="0.25">
      <c r="A848" s="20"/>
      <c r="B848"/>
      <c r="C848"/>
    </row>
    <row r="849" spans="1:3" ht="15" x14ac:dyDescent="0.25">
      <c r="A849" s="20"/>
      <c r="B849"/>
      <c r="C849"/>
    </row>
    <row r="850" spans="1:3" ht="15" x14ac:dyDescent="0.25">
      <c r="A850" s="20"/>
      <c r="B850"/>
      <c r="C850"/>
    </row>
    <row r="851" spans="1:3" ht="15" x14ac:dyDescent="0.25">
      <c r="A851" s="20"/>
      <c r="B851"/>
      <c r="C851"/>
    </row>
    <row r="852" spans="1:3" ht="15" x14ac:dyDescent="0.25">
      <c r="A852" s="20"/>
      <c r="B852"/>
      <c r="C852"/>
    </row>
    <row r="853" spans="1:3" ht="15" x14ac:dyDescent="0.25">
      <c r="A853" s="20"/>
      <c r="B853"/>
      <c r="C853"/>
    </row>
    <row r="854" spans="1:3" ht="15" x14ac:dyDescent="0.25">
      <c r="A854" s="20"/>
      <c r="B854"/>
      <c r="C854"/>
    </row>
    <row r="855" spans="1:3" ht="15" x14ac:dyDescent="0.25">
      <c r="A855" s="20"/>
      <c r="B855"/>
      <c r="C855"/>
    </row>
    <row r="856" spans="1:3" ht="15" x14ac:dyDescent="0.25">
      <c r="A856" s="20"/>
      <c r="B856"/>
      <c r="C856"/>
    </row>
    <row r="857" spans="1:3" ht="15" x14ac:dyDescent="0.25">
      <c r="A857" s="20"/>
      <c r="B857"/>
      <c r="C857"/>
    </row>
    <row r="858" spans="1:3" ht="15" x14ac:dyDescent="0.25">
      <c r="A858" s="20"/>
      <c r="B858"/>
      <c r="C858"/>
    </row>
    <row r="859" spans="1:3" ht="15" x14ac:dyDescent="0.25">
      <c r="A859" s="20"/>
      <c r="B859"/>
      <c r="C859"/>
    </row>
    <row r="860" spans="1:3" ht="15" x14ac:dyDescent="0.25">
      <c r="A860" s="20"/>
      <c r="B860"/>
      <c r="C860"/>
    </row>
    <row r="861" spans="1:3" ht="15" x14ac:dyDescent="0.25">
      <c r="A861" s="20"/>
      <c r="B861"/>
      <c r="C861"/>
    </row>
    <row r="862" spans="1:3" ht="15" x14ac:dyDescent="0.25">
      <c r="A862" s="20"/>
      <c r="B862"/>
      <c r="C862"/>
    </row>
    <row r="863" spans="1:3" ht="15" x14ac:dyDescent="0.25">
      <c r="A863" s="20"/>
      <c r="B863"/>
      <c r="C863"/>
    </row>
    <row r="864" spans="1:3" ht="15" x14ac:dyDescent="0.25">
      <c r="A864" s="20"/>
      <c r="B864"/>
      <c r="C864"/>
    </row>
    <row r="865" spans="1:3" ht="15" x14ac:dyDescent="0.25">
      <c r="A865" s="20"/>
      <c r="B865"/>
      <c r="C865"/>
    </row>
    <row r="866" spans="1:3" ht="15" x14ac:dyDescent="0.25">
      <c r="A866" s="20"/>
      <c r="B866"/>
      <c r="C866"/>
    </row>
    <row r="867" spans="1:3" ht="15" x14ac:dyDescent="0.25">
      <c r="A867" s="20"/>
      <c r="B867"/>
      <c r="C867"/>
    </row>
    <row r="868" spans="1:3" ht="15" x14ac:dyDescent="0.25">
      <c r="A868" s="20"/>
      <c r="B868"/>
      <c r="C868"/>
    </row>
    <row r="869" spans="1:3" ht="15" x14ac:dyDescent="0.25">
      <c r="A869" s="20"/>
      <c r="B869"/>
      <c r="C869"/>
    </row>
    <row r="870" spans="1:3" ht="15" x14ac:dyDescent="0.25">
      <c r="A870" s="20"/>
      <c r="B870"/>
      <c r="C870"/>
    </row>
    <row r="871" spans="1:3" ht="15" x14ac:dyDescent="0.25">
      <c r="A871" s="20"/>
      <c r="B871"/>
      <c r="C871"/>
    </row>
    <row r="872" spans="1:3" ht="15" x14ac:dyDescent="0.25">
      <c r="A872" s="20"/>
      <c r="B872"/>
      <c r="C872"/>
    </row>
    <row r="873" spans="1:3" ht="15" x14ac:dyDescent="0.25">
      <c r="A873" s="20"/>
      <c r="B873"/>
      <c r="C873"/>
    </row>
    <row r="874" spans="1:3" ht="15" x14ac:dyDescent="0.25">
      <c r="A874" s="20"/>
      <c r="B874"/>
      <c r="C874"/>
    </row>
    <row r="875" spans="1:3" ht="15" x14ac:dyDescent="0.25">
      <c r="A875" s="20"/>
      <c r="B875"/>
      <c r="C875"/>
    </row>
    <row r="876" spans="1:3" ht="15" x14ac:dyDescent="0.25">
      <c r="A876" s="20"/>
      <c r="B876"/>
      <c r="C876"/>
    </row>
    <row r="877" spans="1:3" ht="15" x14ac:dyDescent="0.25">
      <c r="A877" s="20"/>
      <c r="B877"/>
      <c r="C877"/>
    </row>
    <row r="878" spans="1:3" ht="15" x14ac:dyDescent="0.25">
      <c r="A878" s="20"/>
      <c r="B878"/>
      <c r="C878"/>
    </row>
    <row r="879" spans="1:3" ht="15" x14ac:dyDescent="0.25">
      <c r="A879" s="20"/>
      <c r="B879"/>
      <c r="C879"/>
    </row>
    <row r="880" spans="1:3" ht="15" x14ac:dyDescent="0.25">
      <c r="A880" s="20"/>
      <c r="B880"/>
      <c r="C880"/>
    </row>
    <row r="881" spans="1:3" ht="15" x14ac:dyDescent="0.25">
      <c r="A881" s="20"/>
      <c r="B881"/>
      <c r="C881"/>
    </row>
    <row r="882" spans="1:3" ht="15" x14ac:dyDescent="0.25">
      <c r="A882" s="20"/>
      <c r="B882"/>
      <c r="C882"/>
    </row>
    <row r="883" spans="1:3" ht="15" x14ac:dyDescent="0.25">
      <c r="A883" s="20"/>
      <c r="B883"/>
      <c r="C883"/>
    </row>
    <row r="884" spans="1:3" ht="15" x14ac:dyDescent="0.25">
      <c r="A884" s="20"/>
      <c r="B884"/>
      <c r="C884"/>
    </row>
    <row r="885" spans="1:3" ht="15" x14ac:dyDescent="0.25">
      <c r="A885" s="20"/>
      <c r="B885"/>
      <c r="C885"/>
    </row>
    <row r="886" spans="1:3" ht="15" x14ac:dyDescent="0.25">
      <c r="A886" s="20"/>
      <c r="B886"/>
      <c r="C886"/>
    </row>
    <row r="887" spans="1:3" ht="15" x14ac:dyDescent="0.25">
      <c r="A887" s="20"/>
      <c r="B887"/>
      <c r="C887"/>
    </row>
    <row r="888" spans="1:3" ht="15" x14ac:dyDescent="0.25">
      <c r="A888" s="20"/>
      <c r="B888"/>
      <c r="C888"/>
    </row>
    <row r="889" spans="1:3" ht="15" x14ac:dyDescent="0.25">
      <c r="A889" s="20"/>
      <c r="B889"/>
      <c r="C889"/>
    </row>
    <row r="890" spans="1:3" ht="15" x14ac:dyDescent="0.25">
      <c r="A890" s="20"/>
      <c r="B890"/>
      <c r="C890"/>
    </row>
    <row r="891" spans="1:3" ht="15" x14ac:dyDescent="0.25">
      <c r="A891" s="20"/>
      <c r="B891"/>
      <c r="C891"/>
    </row>
    <row r="892" spans="1:3" ht="15" x14ac:dyDescent="0.25">
      <c r="A892" s="20"/>
      <c r="B892"/>
      <c r="C892"/>
    </row>
    <row r="893" spans="1:3" ht="15" x14ac:dyDescent="0.25">
      <c r="A893" s="20"/>
      <c r="B893"/>
      <c r="C893"/>
    </row>
    <row r="894" spans="1:3" ht="15" x14ac:dyDescent="0.25">
      <c r="A894" s="20"/>
      <c r="B894"/>
      <c r="C894"/>
    </row>
    <row r="895" spans="1:3" ht="15" x14ac:dyDescent="0.25">
      <c r="A895" s="20"/>
      <c r="B895"/>
      <c r="C895"/>
    </row>
    <row r="896" spans="1:3" ht="15" x14ac:dyDescent="0.25">
      <c r="A896" s="20"/>
      <c r="B896"/>
      <c r="C896"/>
    </row>
    <row r="897" spans="1:3" ht="15" x14ac:dyDescent="0.25">
      <c r="A897" s="20"/>
      <c r="B897"/>
      <c r="C897"/>
    </row>
    <row r="898" spans="1:3" ht="15" x14ac:dyDescent="0.25">
      <c r="A898" s="20"/>
      <c r="B898"/>
      <c r="C898"/>
    </row>
    <row r="899" spans="1:3" ht="15" x14ac:dyDescent="0.25">
      <c r="A899" s="20"/>
      <c r="B899"/>
      <c r="C899"/>
    </row>
    <row r="900" spans="1:3" ht="15" x14ac:dyDescent="0.25">
      <c r="A900" s="20"/>
      <c r="B900"/>
      <c r="C900"/>
    </row>
    <row r="901" spans="1:3" ht="15" x14ac:dyDescent="0.25">
      <c r="A901" s="20"/>
      <c r="B901"/>
      <c r="C901"/>
    </row>
    <row r="902" spans="1:3" ht="15" x14ac:dyDescent="0.25">
      <c r="A902" s="20"/>
      <c r="B902"/>
      <c r="C902"/>
    </row>
    <row r="903" spans="1:3" ht="15" x14ac:dyDescent="0.25">
      <c r="A903" s="20"/>
      <c r="B903"/>
      <c r="C903"/>
    </row>
    <row r="904" spans="1:3" ht="15" x14ac:dyDescent="0.25">
      <c r="A904" s="20"/>
      <c r="B904"/>
      <c r="C904"/>
    </row>
    <row r="905" spans="1:3" ht="15" x14ac:dyDescent="0.25">
      <c r="A905" s="20"/>
      <c r="B905"/>
      <c r="C905"/>
    </row>
    <row r="906" spans="1:3" ht="15" x14ac:dyDescent="0.25">
      <c r="A906" s="20"/>
      <c r="B906"/>
      <c r="C906"/>
    </row>
    <row r="907" spans="1:3" ht="15" x14ac:dyDescent="0.25">
      <c r="A907" s="20"/>
      <c r="B907"/>
      <c r="C907"/>
    </row>
    <row r="908" spans="1:3" ht="15" x14ac:dyDescent="0.25">
      <c r="A908" s="20"/>
      <c r="B908"/>
      <c r="C908"/>
    </row>
    <row r="909" spans="1:3" ht="15" x14ac:dyDescent="0.25">
      <c r="A909" s="20"/>
      <c r="B909"/>
      <c r="C909"/>
    </row>
    <row r="910" spans="1:3" ht="15" x14ac:dyDescent="0.25">
      <c r="A910" s="20"/>
      <c r="B910"/>
      <c r="C910"/>
    </row>
    <row r="911" spans="1:3" ht="15" x14ac:dyDescent="0.25">
      <c r="A911" s="20"/>
      <c r="B911"/>
      <c r="C911"/>
    </row>
    <row r="912" spans="1:3" ht="15" x14ac:dyDescent="0.25">
      <c r="A912" s="20"/>
      <c r="B912"/>
      <c r="C912"/>
    </row>
    <row r="913" spans="1:3" ht="15" x14ac:dyDescent="0.25">
      <c r="A913" s="20"/>
      <c r="B913"/>
      <c r="C913"/>
    </row>
    <row r="914" spans="1:3" ht="15" x14ac:dyDescent="0.25">
      <c r="A914" s="20"/>
      <c r="B914"/>
      <c r="C914"/>
    </row>
    <row r="915" spans="1:3" ht="15" x14ac:dyDescent="0.25">
      <c r="A915" s="20"/>
      <c r="B915"/>
      <c r="C915"/>
    </row>
    <row r="916" spans="1:3" ht="15" x14ac:dyDescent="0.25">
      <c r="A916" s="20"/>
      <c r="B916"/>
      <c r="C916"/>
    </row>
    <row r="917" spans="1:3" ht="15" x14ac:dyDescent="0.25">
      <c r="A917" s="20"/>
      <c r="B917"/>
      <c r="C917"/>
    </row>
    <row r="918" spans="1:3" ht="15" x14ac:dyDescent="0.25">
      <c r="A918" s="20"/>
      <c r="B918"/>
      <c r="C918"/>
    </row>
    <row r="919" spans="1:3" ht="15" x14ac:dyDescent="0.25">
      <c r="A919" s="20"/>
      <c r="B919"/>
      <c r="C919"/>
    </row>
    <row r="920" spans="1:3" ht="15" x14ac:dyDescent="0.25">
      <c r="A920" s="20"/>
      <c r="B920"/>
      <c r="C920"/>
    </row>
    <row r="921" spans="1:3" ht="15" x14ac:dyDescent="0.25">
      <c r="A921" s="20"/>
      <c r="B921"/>
      <c r="C921"/>
    </row>
    <row r="922" spans="1:3" ht="15" x14ac:dyDescent="0.25">
      <c r="A922" s="20"/>
      <c r="B922"/>
      <c r="C922"/>
    </row>
    <row r="923" spans="1:3" ht="15" x14ac:dyDescent="0.25">
      <c r="A923" s="20"/>
      <c r="B923"/>
      <c r="C923"/>
    </row>
    <row r="924" spans="1:3" ht="15" x14ac:dyDescent="0.25">
      <c r="A924" s="20"/>
      <c r="B924"/>
      <c r="C924"/>
    </row>
    <row r="925" spans="1:3" ht="15" x14ac:dyDescent="0.25">
      <c r="A925" s="20"/>
      <c r="B925"/>
      <c r="C925"/>
    </row>
    <row r="926" spans="1:3" ht="15" x14ac:dyDescent="0.25">
      <c r="A926" s="20"/>
      <c r="B926"/>
      <c r="C926"/>
    </row>
    <row r="927" spans="1:3" ht="15" x14ac:dyDescent="0.25">
      <c r="A927" s="20"/>
      <c r="B927"/>
      <c r="C927"/>
    </row>
    <row r="928" spans="1:3" ht="15" x14ac:dyDescent="0.25">
      <c r="A928" s="20"/>
      <c r="B928"/>
      <c r="C928"/>
    </row>
    <row r="929" spans="1:3" ht="15" x14ac:dyDescent="0.25">
      <c r="A929" s="20"/>
      <c r="B929"/>
      <c r="C929"/>
    </row>
    <row r="930" spans="1:3" ht="15" x14ac:dyDescent="0.25">
      <c r="A930" s="20"/>
      <c r="B930"/>
      <c r="C930"/>
    </row>
    <row r="931" spans="1:3" ht="15" x14ac:dyDescent="0.25">
      <c r="A931" s="20"/>
      <c r="B931"/>
      <c r="C931"/>
    </row>
    <row r="932" spans="1:3" ht="15" x14ac:dyDescent="0.25">
      <c r="A932" s="20"/>
      <c r="B932"/>
      <c r="C932"/>
    </row>
    <row r="933" spans="1:3" ht="15" x14ac:dyDescent="0.25">
      <c r="A933" s="20"/>
      <c r="B933"/>
      <c r="C933"/>
    </row>
    <row r="934" spans="1:3" ht="15" x14ac:dyDescent="0.25">
      <c r="A934" s="20"/>
      <c r="B934"/>
      <c r="C934"/>
    </row>
    <row r="935" spans="1:3" ht="15" x14ac:dyDescent="0.25">
      <c r="A935" s="20"/>
      <c r="B935"/>
      <c r="C935"/>
    </row>
    <row r="936" spans="1:3" ht="15" x14ac:dyDescent="0.25">
      <c r="A936" s="20"/>
      <c r="B936"/>
      <c r="C936"/>
    </row>
    <row r="937" spans="1:3" ht="15" x14ac:dyDescent="0.25">
      <c r="A937" s="20"/>
      <c r="B937"/>
      <c r="C937"/>
    </row>
    <row r="938" spans="1:3" ht="15" x14ac:dyDescent="0.25">
      <c r="A938" s="20"/>
      <c r="B938"/>
      <c r="C938"/>
    </row>
    <row r="939" spans="1:3" ht="15" x14ac:dyDescent="0.25">
      <c r="A939" s="20"/>
      <c r="B939"/>
      <c r="C939"/>
    </row>
    <row r="940" spans="1:3" ht="15" x14ac:dyDescent="0.25">
      <c r="A940" s="20"/>
      <c r="B940"/>
      <c r="C940"/>
    </row>
    <row r="941" spans="1:3" ht="15" x14ac:dyDescent="0.25">
      <c r="A941" s="20"/>
      <c r="B941"/>
      <c r="C941"/>
    </row>
    <row r="942" spans="1:3" ht="15" x14ac:dyDescent="0.25">
      <c r="A942" s="20"/>
      <c r="B942"/>
      <c r="C942"/>
    </row>
    <row r="943" spans="1:3" ht="15" x14ac:dyDescent="0.25">
      <c r="A943" s="20"/>
      <c r="B943"/>
      <c r="C943"/>
    </row>
    <row r="944" spans="1:3" ht="15" x14ac:dyDescent="0.25">
      <c r="A944" s="20"/>
      <c r="B944"/>
      <c r="C944"/>
    </row>
    <row r="945" spans="1:3" ht="15" x14ac:dyDescent="0.25">
      <c r="A945" s="20"/>
      <c r="B945"/>
      <c r="C945"/>
    </row>
    <row r="946" spans="1:3" ht="15" x14ac:dyDescent="0.25">
      <c r="A946" s="20"/>
      <c r="B946"/>
      <c r="C946"/>
    </row>
    <row r="947" spans="1:3" ht="15" x14ac:dyDescent="0.25">
      <c r="A947" s="20"/>
      <c r="B947"/>
      <c r="C947"/>
    </row>
    <row r="948" spans="1:3" ht="15" x14ac:dyDescent="0.25">
      <c r="A948" s="20"/>
      <c r="B948"/>
      <c r="C948"/>
    </row>
    <row r="949" spans="1:3" ht="15" x14ac:dyDescent="0.25">
      <c r="A949" s="20"/>
      <c r="B949"/>
      <c r="C949"/>
    </row>
    <row r="950" spans="1:3" ht="15" x14ac:dyDescent="0.25">
      <c r="A950" s="20"/>
      <c r="B950"/>
      <c r="C950"/>
    </row>
    <row r="951" spans="1:3" ht="15" x14ac:dyDescent="0.25">
      <c r="A951" s="20"/>
      <c r="B951"/>
      <c r="C951"/>
    </row>
    <row r="952" spans="1:3" ht="15" x14ac:dyDescent="0.25">
      <c r="A952" s="20"/>
      <c r="B952"/>
      <c r="C952"/>
    </row>
    <row r="953" spans="1:3" ht="15" x14ac:dyDescent="0.25">
      <c r="A953" s="20"/>
      <c r="B953"/>
      <c r="C953"/>
    </row>
    <row r="954" spans="1:3" ht="15" x14ac:dyDescent="0.25">
      <c r="A954" s="20"/>
      <c r="B954"/>
      <c r="C954"/>
    </row>
    <row r="955" spans="1:3" ht="15" x14ac:dyDescent="0.25">
      <c r="A955" s="20"/>
      <c r="B955"/>
      <c r="C955"/>
    </row>
    <row r="956" spans="1:3" ht="15" x14ac:dyDescent="0.25">
      <c r="A956" s="20"/>
      <c r="B956"/>
      <c r="C956"/>
    </row>
    <row r="957" spans="1:3" ht="15" x14ac:dyDescent="0.25">
      <c r="A957" s="20"/>
      <c r="B957"/>
      <c r="C957"/>
    </row>
    <row r="958" spans="1:3" ht="15" x14ac:dyDescent="0.25">
      <c r="A958" s="20"/>
      <c r="B958"/>
      <c r="C958"/>
    </row>
    <row r="959" spans="1:3" ht="15" x14ac:dyDescent="0.25">
      <c r="A959" s="20"/>
      <c r="B959"/>
      <c r="C959"/>
    </row>
    <row r="960" spans="1:3" ht="15" x14ac:dyDescent="0.25">
      <c r="A960" s="20"/>
      <c r="B960"/>
      <c r="C960"/>
    </row>
    <row r="961" spans="1:3" ht="15" x14ac:dyDescent="0.25">
      <c r="A961" s="20"/>
      <c r="B961"/>
      <c r="C961"/>
    </row>
    <row r="962" spans="1:3" ht="15" x14ac:dyDescent="0.25">
      <c r="A962" s="20"/>
      <c r="B962"/>
      <c r="C962"/>
    </row>
    <row r="963" spans="1:3" ht="15" x14ac:dyDescent="0.25">
      <c r="A963" s="20"/>
      <c r="B963"/>
      <c r="C963"/>
    </row>
    <row r="964" spans="1:3" ht="15" x14ac:dyDescent="0.25">
      <c r="A964" s="20"/>
      <c r="B964"/>
      <c r="C964"/>
    </row>
    <row r="965" spans="1:3" ht="15" x14ac:dyDescent="0.25">
      <c r="A965" s="20"/>
      <c r="B965"/>
      <c r="C965"/>
    </row>
    <row r="966" spans="1:3" ht="15" x14ac:dyDescent="0.25">
      <c r="A966" s="20"/>
      <c r="B966"/>
      <c r="C966"/>
    </row>
    <row r="967" spans="1:3" ht="15" x14ac:dyDescent="0.25">
      <c r="A967" s="20"/>
      <c r="B967"/>
      <c r="C967"/>
    </row>
    <row r="968" spans="1:3" ht="15" x14ac:dyDescent="0.25">
      <c r="A968" s="20"/>
      <c r="B968"/>
      <c r="C968"/>
    </row>
    <row r="969" spans="1:3" ht="15" x14ac:dyDescent="0.25">
      <c r="A969" s="20"/>
      <c r="B969"/>
      <c r="C969"/>
    </row>
    <row r="970" spans="1:3" ht="15" x14ac:dyDescent="0.25">
      <c r="A970" s="20"/>
      <c r="B970"/>
      <c r="C970"/>
    </row>
    <row r="971" spans="1:3" ht="15" x14ac:dyDescent="0.25">
      <c r="A971" s="20"/>
      <c r="B971"/>
      <c r="C971"/>
    </row>
    <row r="972" spans="1:3" ht="15" x14ac:dyDescent="0.25">
      <c r="A972" s="20"/>
      <c r="B972"/>
      <c r="C972"/>
    </row>
    <row r="973" spans="1:3" ht="15" x14ac:dyDescent="0.25">
      <c r="A973" s="20"/>
      <c r="B973"/>
      <c r="C973"/>
    </row>
    <row r="974" spans="1:3" ht="15" x14ac:dyDescent="0.25">
      <c r="A974" s="20"/>
      <c r="B974"/>
      <c r="C974"/>
    </row>
    <row r="975" spans="1:3" ht="15" x14ac:dyDescent="0.25">
      <c r="A975" s="20"/>
      <c r="B975"/>
      <c r="C975"/>
    </row>
    <row r="976" spans="1:3" ht="15" x14ac:dyDescent="0.25">
      <c r="A976" s="20"/>
      <c r="B976"/>
      <c r="C976"/>
    </row>
    <row r="977" spans="1:3" ht="15" x14ac:dyDescent="0.25">
      <c r="A977" s="20"/>
      <c r="B977"/>
      <c r="C977"/>
    </row>
    <row r="978" spans="1:3" ht="15" x14ac:dyDescent="0.25">
      <c r="A978" s="20"/>
      <c r="B978"/>
      <c r="C978"/>
    </row>
    <row r="979" spans="1:3" ht="15" x14ac:dyDescent="0.25">
      <c r="A979" s="20"/>
      <c r="B979"/>
      <c r="C979"/>
    </row>
    <row r="980" spans="1:3" ht="15" x14ac:dyDescent="0.25">
      <c r="A980" s="20"/>
      <c r="B980"/>
      <c r="C980"/>
    </row>
    <row r="981" spans="1:3" ht="15" x14ac:dyDescent="0.25">
      <c r="A981" s="20"/>
      <c r="B981"/>
      <c r="C981"/>
    </row>
    <row r="982" spans="1:3" ht="15" x14ac:dyDescent="0.25">
      <c r="A982" s="20"/>
      <c r="B982"/>
      <c r="C982"/>
    </row>
    <row r="983" spans="1:3" ht="15" x14ac:dyDescent="0.25">
      <c r="A983" s="20"/>
      <c r="B983"/>
      <c r="C983"/>
    </row>
    <row r="984" spans="1:3" ht="15" x14ac:dyDescent="0.25">
      <c r="A984" s="20"/>
      <c r="B984"/>
      <c r="C984"/>
    </row>
    <row r="985" spans="1:3" ht="15" x14ac:dyDescent="0.25">
      <c r="A985" s="20"/>
      <c r="B985"/>
      <c r="C985"/>
    </row>
    <row r="986" spans="1:3" ht="15" x14ac:dyDescent="0.25">
      <c r="A986" s="20"/>
      <c r="B986"/>
      <c r="C986"/>
    </row>
    <row r="987" spans="1:3" ht="15" x14ac:dyDescent="0.25">
      <c r="A987" s="20"/>
      <c r="B987"/>
      <c r="C987"/>
    </row>
    <row r="988" spans="1:3" ht="15" x14ac:dyDescent="0.25">
      <c r="A988" s="20"/>
      <c r="B988"/>
      <c r="C988"/>
    </row>
    <row r="989" spans="1:3" ht="15" x14ac:dyDescent="0.25">
      <c r="A989" s="20"/>
      <c r="B989"/>
      <c r="C989"/>
    </row>
    <row r="990" spans="1:3" ht="15" x14ac:dyDescent="0.25">
      <c r="A990" s="20"/>
      <c r="B990"/>
      <c r="C990"/>
    </row>
    <row r="991" spans="1:3" ht="15" x14ac:dyDescent="0.25">
      <c r="A991" s="20"/>
      <c r="B991"/>
      <c r="C991"/>
    </row>
    <row r="992" spans="1:3" ht="15" x14ac:dyDescent="0.25">
      <c r="A992" s="20"/>
      <c r="B992"/>
      <c r="C992"/>
    </row>
    <row r="993" spans="1:3" ht="15" x14ac:dyDescent="0.25">
      <c r="A993" s="20"/>
      <c r="B993"/>
      <c r="C993"/>
    </row>
    <row r="994" spans="1:3" ht="15" x14ac:dyDescent="0.25">
      <c r="A994" s="20"/>
      <c r="B994"/>
      <c r="C994"/>
    </row>
    <row r="995" spans="1:3" ht="15" x14ac:dyDescent="0.25">
      <c r="A995" s="20"/>
      <c r="B995"/>
      <c r="C995"/>
    </row>
    <row r="996" spans="1:3" ht="15" x14ac:dyDescent="0.25">
      <c r="A996" s="20"/>
      <c r="B996"/>
      <c r="C996"/>
    </row>
    <row r="997" spans="1:3" ht="15" x14ac:dyDescent="0.25">
      <c r="A997" s="20"/>
      <c r="B997"/>
      <c r="C997"/>
    </row>
    <row r="998" spans="1:3" ht="15" x14ac:dyDescent="0.25">
      <c r="A998" s="20"/>
      <c r="B998"/>
      <c r="C998"/>
    </row>
    <row r="999" spans="1:3" ht="15" x14ac:dyDescent="0.25">
      <c r="A999" s="20"/>
      <c r="B999"/>
      <c r="C999"/>
    </row>
    <row r="1000" spans="1:3" ht="15" x14ac:dyDescent="0.25">
      <c r="A1000" s="20"/>
      <c r="B1000"/>
      <c r="C1000"/>
    </row>
    <row r="1001" spans="1:3" ht="15" x14ac:dyDescent="0.25">
      <c r="A1001" s="20"/>
      <c r="B1001"/>
      <c r="C1001"/>
    </row>
    <row r="1002" spans="1:3" ht="15" x14ac:dyDescent="0.25">
      <c r="A1002" s="20"/>
      <c r="B1002"/>
      <c r="C1002"/>
    </row>
    <row r="1003" spans="1:3" ht="15" x14ac:dyDescent="0.25">
      <c r="A1003" s="20"/>
      <c r="B1003"/>
      <c r="C1003"/>
    </row>
    <row r="1004" spans="1:3" ht="15" x14ac:dyDescent="0.25">
      <c r="A1004" s="20"/>
      <c r="B1004"/>
      <c r="C1004"/>
    </row>
    <row r="1005" spans="1:3" ht="15" x14ac:dyDescent="0.25">
      <c r="A1005" s="20"/>
      <c r="B1005"/>
      <c r="C1005"/>
    </row>
    <row r="1006" spans="1:3" ht="15" x14ac:dyDescent="0.25">
      <c r="A1006" s="20"/>
      <c r="B1006"/>
      <c r="C1006"/>
    </row>
    <row r="1007" spans="1:3" ht="15" x14ac:dyDescent="0.25">
      <c r="A1007" s="20"/>
      <c r="B1007"/>
      <c r="C1007"/>
    </row>
    <row r="1008" spans="1:3" ht="15" x14ac:dyDescent="0.25">
      <c r="A1008" s="20"/>
      <c r="B1008"/>
      <c r="C1008"/>
    </row>
    <row r="1009" spans="1:3" ht="15" x14ac:dyDescent="0.25">
      <c r="A1009" s="20"/>
      <c r="B1009"/>
      <c r="C1009"/>
    </row>
    <row r="1010" spans="1:3" ht="15" x14ac:dyDescent="0.25">
      <c r="A1010" s="20"/>
      <c r="B1010"/>
      <c r="C1010"/>
    </row>
    <row r="1011" spans="1:3" ht="15" x14ac:dyDescent="0.25">
      <c r="A1011" s="20"/>
      <c r="B1011"/>
      <c r="C1011"/>
    </row>
    <row r="1012" spans="1:3" ht="15" x14ac:dyDescent="0.25">
      <c r="A1012" s="20"/>
      <c r="B1012"/>
      <c r="C1012"/>
    </row>
    <row r="1013" spans="1:3" ht="15" x14ac:dyDescent="0.25">
      <c r="A1013" s="20"/>
      <c r="B1013"/>
      <c r="C1013"/>
    </row>
    <row r="1014" spans="1:3" ht="15" x14ac:dyDescent="0.25">
      <c r="A1014" s="20"/>
      <c r="B1014"/>
      <c r="C1014"/>
    </row>
    <row r="1015" spans="1:3" ht="15" x14ac:dyDescent="0.25">
      <c r="A1015" s="20"/>
      <c r="B1015"/>
      <c r="C1015"/>
    </row>
    <row r="1016" spans="1:3" ht="15" x14ac:dyDescent="0.25">
      <c r="A1016" s="20"/>
      <c r="B1016"/>
      <c r="C1016"/>
    </row>
    <row r="1017" spans="1:3" ht="15" x14ac:dyDescent="0.25">
      <c r="A1017" s="20"/>
      <c r="B1017"/>
      <c r="C1017"/>
    </row>
    <row r="1018" spans="1:3" ht="15" x14ac:dyDescent="0.25">
      <c r="A1018" s="20"/>
      <c r="B1018"/>
      <c r="C1018"/>
    </row>
    <row r="1019" spans="1:3" ht="15" x14ac:dyDescent="0.25">
      <c r="A1019" s="20"/>
      <c r="B1019"/>
      <c r="C1019"/>
    </row>
    <row r="1020" spans="1:3" ht="15" x14ac:dyDescent="0.25">
      <c r="A1020" s="20"/>
      <c r="B1020"/>
      <c r="C1020"/>
    </row>
    <row r="1021" spans="1:3" ht="15" x14ac:dyDescent="0.25">
      <c r="A1021" s="20"/>
      <c r="B1021"/>
      <c r="C1021"/>
    </row>
    <row r="1022" spans="1:3" ht="15" x14ac:dyDescent="0.25">
      <c r="A1022" s="20"/>
      <c r="B1022"/>
      <c r="C1022"/>
    </row>
    <row r="1023" spans="1:3" ht="15" x14ac:dyDescent="0.25">
      <c r="A1023" s="20"/>
      <c r="B1023"/>
      <c r="C1023"/>
    </row>
    <row r="1024" spans="1:3" ht="15" x14ac:dyDescent="0.25">
      <c r="A1024" s="20"/>
      <c r="B1024"/>
      <c r="C1024"/>
    </row>
    <row r="1025" spans="1:3" ht="15" x14ac:dyDescent="0.25">
      <c r="A1025" s="20"/>
      <c r="B1025"/>
      <c r="C1025"/>
    </row>
    <row r="1026" spans="1:3" ht="15" x14ac:dyDescent="0.25">
      <c r="A1026" s="20"/>
      <c r="B1026"/>
      <c r="C1026"/>
    </row>
    <row r="1027" spans="1:3" ht="15" x14ac:dyDescent="0.25">
      <c r="A1027" s="20"/>
      <c r="B1027"/>
      <c r="C1027"/>
    </row>
    <row r="1028" spans="1:3" ht="15" x14ac:dyDescent="0.25">
      <c r="A1028" s="20"/>
      <c r="B1028"/>
      <c r="C1028"/>
    </row>
    <row r="1029" spans="1:3" ht="15" x14ac:dyDescent="0.25">
      <c r="A1029" s="20"/>
      <c r="B1029"/>
      <c r="C1029"/>
    </row>
    <row r="1030" spans="1:3" ht="15" x14ac:dyDescent="0.25">
      <c r="A1030" s="20"/>
      <c r="B1030"/>
      <c r="C1030"/>
    </row>
    <row r="1031" spans="1:3" ht="15" x14ac:dyDescent="0.25">
      <c r="A1031" s="20"/>
      <c r="B1031"/>
      <c r="C1031"/>
    </row>
    <row r="1032" spans="1:3" ht="15" x14ac:dyDescent="0.25">
      <c r="A1032" s="20"/>
      <c r="B1032"/>
      <c r="C1032"/>
    </row>
    <row r="1033" spans="1:3" ht="15" x14ac:dyDescent="0.25">
      <c r="A1033" s="20"/>
      <c r="B1033"/>
      <c r="C1033"/>
    </row>
    <row r="1034" spans="1:3" ht="15" x14ac:dyDescent="0.25">
      <c r="A1034" s="20"/>
      <c r="B1034"/>
      <c r="C1034"/>
    </row>
    <row r="1035" spans="1:3" ht="15" x14ac:dyDescent="0.25">
      <c r="A1035" s="20"/>
      <c r="B1035"/>
      <c r="C1035"/>
    </row>
    <row r="1036" spans="1:3" ht="15" x14ac:dyDescent="0.25">
      <c r="A1036" s="20"/>
      <c r="B1036"/>
      <c r="C1036"/>
    </row>
    <row r="1037" spans="1:3" ht="15" x14ac:dyDescent="0.25">
      <c r="A1037" s="20"/>
      <c r="B1037"/>
      <c r="C1037"/>
    </row>
    <row r="1038" spans="1:3" ht="15" x14ac:dyDescent="0.25">
      <c r="A1038" s="20"/>
      <c r="B1038"/>
      <c r="C1038"/>
    </row>
    <row r="1039" spans="1:3" ht="15" x14ac:dyDescent="0.25">
      <c r="A1039" s="20"/>
      <c r="B1039"/>
      <c r="C1039"/>
    </row>
    <row r="1040" spans="1:3" ht="15" x14ac:dyDescent="0.25">
      <c r="A1040" s="20"/>
      <c r="B1040"/>
      <c r="C1040"/>
    </row>
    <row r="1041" spans="1:3" ht="15" x14ac:dyDescent="0.25">
      <c r="A1041" s="20"/>
      <c r="B1041"/>
      <c r="C1041"/>
    </row>
    <row r="1042" spans="1:3" ht="15" x14ac:dyDescent="0.25">
      <c r="A1042" s="20"/>
      <c r="B1042"/>
      <c r="C1042"/>
    </row>
    <row r="1043" spans="1:3" ht="15" x14ac:dyDescent="0.25">
      <c r="A1043" s="20"/>
      <c r="B1043"/>
      <c r="C1043"/>
    </row>
    <row r="1044" spans="1:3" ht="15" x14ac:dyDescent="0.25">
      <c r="A1044" s="20"/>
      <c r="B1044"/>
      <c r="C1044"/>
    </row>
    <row r="1045" spans="1:3" ht="15" x14ac:dyDescent="0.25">
      <c r="A1045" s="20"/>
      <c r="B1045"/>
      <c r="C1045"/>
    </row>
    <row r="1046" spans="1:3" ht="15" x14ac:dyDescent="0.25">
      <c r="A1046" s="20"/>
      <c r="B1046"/>
      <c r="C1046"/>
    </row>
    <row r="1047" spans="1:3" ht="15" x14ac:dyDescent="0.25">
      <c r="A1047" s="20"/>
      <c r="B1047"/>
      <c r="C1047"/>
    </row>
    <row r="1048" spans="1:3" ht="15" x14ac:dyDescent="0.25">
      <c r="A1048" s="20"/>
      <c r="B1048"/>
      <c r="C1048"/>
    </row>
    <row r="1049" spans="1:3" ht="15" x14ac:dyDescent="0.25">
      <c r="A1049" s="20"/>
      <c r="B1049"/>
      <c r="C1049"/>
    </row>
    <row r="1050" spans="1:3" ht="15" x14ac:dyDescent="0.25">
      <c r="A1050" s="20"/>
      <c r="B1050"/>
      <c r="C1050"/>
    </row>
    <row r="1051" spans="1:3" ht="15" x14ac:dyDescent="0.25">
      <c r="A1051" s="20"/>
      <c r="B1051"/>
      <c r="C1051"/>
    </row>
    <row r="1052" spans="1:3" ht="15" x14ac:dyDescent="0.25">
      <c r="A1052" s="20"/>
      <c r="B1052"/>
      <c r="C1052"/>
    </row>
    <row r="1053" spans="1:3" ht="15" x14ac:dyDescent="0.25">
      <c r="A1053" s="20"/>
      <c r="B1053"/>
      <c r="C1053"/>
    </row>
    <row r="1054" spans="1:3" ht="15" x14ac:dyDescent="0.25">
      <c r="A1054" s="20"/>
      <c r="B1054"/>
      <c r="C1054"/>
    </row>
    <row r="1055" spans="1:3" ht="15" x14ac:dyDescent="0.25">
      <c r="A1055" s="20"/>
      <c r="B1055"/>
      <c r="C1055"/>
    </row>
    <row r="1056" spans="1:3" ht="15" x14ac:dyDescent="0.25">
      <c r="A1056" s="20"/>
      <c r="B1056"/>
      <c r="C1056"/>
    </row>
    <row r="1057" spans="1:3" ht="15" x14ac:dyDescent="0.25">
      <c r="A1057" s="20"/>
      <c r="B1057"/>
      <c r="C1057"/>
    </row>
    <row r="1058" spans="1:3" ht="15" x14ac:dyDescent="0.25">
      <c r="A1058" s="20"/>
      <c r="B1058"/>
      <c r="C1058"/>
    </row>
    <row r="1059" spans="1:3" ht="15" x14ac:dyDescent="0.25">
      <c r="A1059" s="20"/>
      <c r="B1059"/>
      <c r="C1059"/>
    </row>
    <row r="1060" spans="1:3" ht="15" x14ac:dyDescent="0.25">
      <c r="A1060" s="20"/>
      <c r="B1060"/>
      <c r="C1060"/>
    </row>
    <row r="1061" spans="1:3" ht="15" x14ac:dyDescent="0.25">
      <c r="A1061" s="20"/>
      <c r="B1061"/>
      <c r="C1061"/>
    </row>
    <row r="1062" spans="1:3" ht="15" x14ac:dyDescent="0.25">
      <c r="A1062" s="20"/>
      <c r="B1062"/>
      <c r="C1062"/>
    </row>
    <row r="1063" spans="1:3" ht="15" x14ac:dyDescent="0.25">
      <c r="A1063" s="20"/>
      <c r="B1063"/>
      <c r="C1063"/>
    </row>
    <row r="1064" spans="1:3" ht="15" x14ac:dyDescent="0.25">
      <c r="A1064" s="20"/>
      <c r="B1064"/>
      <c r="C1064"/>
    </row>
    <row r="1065" spans="1:3" ht="15" x14ac:dyDescent="0.25">
      <c r="A1065" s="20"/>
      <c r="B1065"/>
      <c r="C1065"/>
    </row>
    <row r="1066" spans="1:3" ht="15" x14ac:dyDescent="0.25">
      <c r="A1066" s="20"/>
      <c r="B1066"/>
      <c r="C1066"/>
    </row>
    <row r="1067" spans="1:3" ht="15" x14ac:dyDescent="0.25">
      <c r="A1067" s="20"/>
      <c r="B1067"/>
      <c r="C1067"/>
    </row>
    <row r="1068" spans="1:3" ht="15" x14ac:dyDescent="0.25">
      <c r="A1068" s="20"/>
      <c r="B1068"/>
      <c r="C1068"/>
    </row>
    <row r="1069" spans="1:3" ht="15" x14ac:dyDescent="0.25">
      <c r="A1069" s="20"/>
      <c r="B1069"/>
      <c r="C1069"/>
    </row>
    <row r="1070" spans="1:3" ht="15" x14ac:dyDescent="0.25">
      <c r="A1070" s="20"/>
      <c r="B1070"/>
      <c r="C1070"/>
    </row>
    <row r="1071" spans="1:3" ht="15" x14ac:dyDescent="0.25">
      <c r="A1071" s="20"/>
      <c r="B1071"/>
      <c r="C1071"/>
    </row>
    <row r="1072" spans="1:3" ht="15" x14ac:dyDescent="0.25">
      <c r="A1072" s="20"/>
      <c r="B1072"/>
      <c r="C1072"/>
    </row>
    <row r="1073" spans="1:3" ht="15" x14ac:dyDescent="0.25">
      <c r="A1073" s="20"/>
      <c r="B1073"/>
      <c r="C1073"/>
    </row>
    <row r="1074" spans="1:3" ht="15" x14ac:dyDescent="0.25">
      <c r="A1074" s="20"/>
      <c r="B1074"/>
      <c r="C1074"/>
    </row>
    <row r="1075" spans="1:3" ht="15" x14ac:dyDescent="0.25">
      <c r="A1075" s="20"/>
      <c r="B1075"/>
      <c r="C1075"/>
    </row>
    <row r="1076" spans="1:3" ht="15" x14ac:dyDescent="0.25">
      <c r="A1076" s="20"/>
      <c r="B1076"/>
      <c r="C1076"/>
    </row>
    <row r="1077" spans="1:3" ht="15" x14ac:dyDescent="0.25">
      <c r="A1077" s="20"/>
      <c r="B1077"/>
      <c r="C1077"/>
    </row>
    <row r="1078" spans="1:3" ht="15" x14ac:dyDescent="0.25">
      <c r="A1078" s="20"/>
      <c r="B1078"/>
      <c r="C1078"/>
    </row>
    <row r="1079" spans="1:3" ht="15" x14ac:dyDescent="0.25">
      <c r="A1079" s="20"/>
      <c r="B1079"/>
      <c r="C1079"/>
    </row>
    <row r="1080" spans="1:3" ht="15" x14ac:dyDescent="0.25">
      <c r="A1080" s="20"/>
      <c r="B1080"/>
      <c r="C1080"/>
    </row>
    <row r="1081" spans="1:3" ht="15" x14ac:dyDescent="0.25">
      <c r="A1081" s="20"/>
      <c r="B1081"/>
      <c r="C1081"/>
    </row>
    <row r="1082" spans="1:3" ht="15" x14ac:dyDescent="0.25">
      <c r="A1082" s="20"/>
      <c r="B1082"/>
      <c r="C1082"/>
    </row>
    <row r="1083" spans="1:3" ht="15" x14ac:dyDescent="0.25">
      <c r="A1083" s="20"/>
      <c r="B1083"/>
      <c r="C1083"/>
    </row>
    <row r="1084" spans="1:3" ht="15" x14ac:dyDescent="0.25">
      <c r="A1084" s="20"/>
      <c r="B1084"/>
      <c r="C1084"/>
    </row>
    <row r="1085" spans="1:3" ht="15" x14ac:dyDescent="0.25">
      <c r="A1085" s="20"/>
      <c r="B1085"/>
      <c r="C1085"/>
    </row>
    <row r="1086" spans="1:3" ht="15" x14ac:dyDescent="0.25">
      <c r="A1086" s="20"/>
      <c r="B1086"/>
      <c r="C1086"/>
    </row>
    <row r="1087" spans="1:3" ht="15" x14ac:dyDescent="0.25">
      <c r="A1087" s="20"/>
      <c r="B1087"/>
      <c r="C1087"/>
    </row>
    <row r="1088" spans="1:3" ht="15" x14ac:dyDescent="0.25">
      <c r="A1088" s="20"/>
      <c r="B1088"/>
      <c r="C1088"/>
    </row>
    <row r="1089" spans="1:3" ht="15" x14ac:dyDescent="0.25">
      <c r="A1089" s="20"/>
      <c r="B1089"/>
      <c r="C1089"/>
    </row>
    <row r="1090" spans="1:3" ht="15" x14ac:dyDescent="0.25">
      <c r="A1090" s="20"/>
      <c r="B1090"/>
      <c r="C1090"/>
    </row>
    <row r="1091" spans="1:3" ht="15" x14ac:dyDescent="0.25">
      <c r="A1091" s="20"/>
      <c r="B1091"/>
      <c r="C1091"/>
    </row>
    <row r="1092" spans="1:3" ht="15" x14ac:dyDescent="0.25">
      <c r="A1092" s="20"/>
      <c r="B1092"/>
      <c r="C1092"/>
    </row>
    <row r="1093" spans="1:3" ht="15" x14ac:dyDescent="0.25">
      <c r="A1093" s="20"/>
      <c r="B1093"/>
      <c r="C1093"/>
    </row>
    <row r="1094" spans="1:3" ht="15" x14ac:dyDescent="0.25">
      <c r="A1094" s="20"/>
      <c r="B1094"/>
      <c r="C1094"/>
    </row>
    <row r="1095" spans="1:3" ht="15" x14ac:dyDescent="0.25">
      <c r="A1095" s="20"/>
      <c r="B1095"/>
      <c r="C1095"/>
    </row>
    <row r="1096" spans="1:3" ht="15" x14ac:dyDescent="0.25">
      <c r="A1096" s="20"/>
      <c r="B1096"/>
      <c r="C1096"/>
    </row>
    <row r="1097" spans="1:3" ht="15" x14ac:dyDescent="0.25">
      <c r="A1097" s="20"/>
      <c r="B1097"/>
      <c r="C1097"/>
    </row>
    <row r="1098" spans="1:3" ht="15" x14ac:dyDescent="0.25">
      <c r="A1098" s="20"/>
      <c r="B1098"/>
      <c r="C1098"/>
    </row>
    <row r="1099" spans="1:3" ht="15" x14ac:dyDescent="0.25">
      <c r="A1099" s="20"/>
      <c r="B1099"/>
      <c r="C1099"/>
    </row>
    <row r="1100" spans="1:3" ht="15" x14ac:dyDescent="0.25">
      <c r="A1100" s="20"/>
      <c r="B1100"/>
      <c r="C1100"/>
    </row>
    <row r="1101" spans="1:3" ht="15" x14ac:dyDescent="0.25">
      <c r="A1101" s="20"/>
      <c r="B1101"/>
      <c r="C1101"/>
    </row>
    <row r="1102" spans="1:3" ht="15" x14ac:dyDescent="0.25">
      <c r="A1102" s="20"/>
      <c r="B1102"/>
      <c r="C1102"/>
    </row>
    <row r="1103" spans="1:3" ht="15" x14ac:dyDescent="0.25">
      <c r="A1103" s="20"/>
      <c r="B1103"/>
      <c r="C1103"/>
    </row>
    <row r="1104" spans="1:3" ht="15" x14ac:dyDescent="0.25">
      <c r="A1104" s="20"/>
      <c r="B1104"/>
      <c r="C1104"/>
    </row>
    <row r="1105" spans="1:3" ht="15" x14ac:dyDescent="0.25">
      <c r="A1105" s="20"/>
      <c r="B1105"/>
      <c r="C1105"/>
    </row>
    <row r="1106" spans="1:3" ht="15" x14ac:dyDescent="0.25">
      <c r="A1106" s="20"/>
      <c r="B1106"/>
      <c r="C1106"/>
    </row>
    <row r="1107" spans="1:3" ht="15" x14ac:dyDescent="0.25">
      <c r="A1107" s="20"/>
      <c r="B1107"/>
      <c r="C1107"/>
    </row>
    <row r="1108" spans="1:3" ht="15" x14ac:dyDescent="0.25">
      <c r="A1108" s="20"/>
      <c r="B1108"/>
      <c r="C1108"/>
    </row>
    <row r="1109" spans="1:3" ht="15" x14ac:dyDescent="0.25">
      <c r="A1109" s="20"/>
      <c r="B1109"/>
      <c r="C1109"/>
    </row>
    <row r="1110" spans="1:3" ht="15" x14ac:dyDescent="0.25">
      <c r="A1110" s="20"/>
      <c r="B1110"/>
      <c r="C1110"/>
    </row>
    <row r="1111" spans="1:3" ht="15" x14ac:dyDescent="0.25">
      <c r="A1111" s="20"/>
      <c r="B1111"/>
      <c r="C1111"/>
    </row>
    <row r="1112" spans="1:3" ht="15" x14ac:dyDescent="0.25">
      <c r="A1112" s="20"/>
      <c r="B1112"/>
      <c r="C1112"/>
    </row>
    <row r="1113" spans="1:3" ht="15" x14ac:dyDescent="0.25">
      <c r="A1113" s="20"/>
      <c r="B1113"/>
      <c r="C1113"/>
    </row>
    <row r="1114" spans="1:3" ht="15" x14ac:dyDescent="0.25">
      <c r="A1114" s="20"/>
      <c r="B1114"/>
      <c r="C1114"/>
    </row>
    <row r="1115" spans="1:3" ht="15" x14ac:dyDescent="0.25">
      <c r="A1115" s="20"/>
      <c r="B1115"/>
      <c r="C1115"/>
    </row>
    <row r="1116" spans="1:3" ht="15" x14ac:dyDescent="0.25">
      <c r="A1116" s="20"/>
      <c r="B1116"/>
      <c r="C1116"/>
    </row>
    <row r="1117" spans="1:3" ht="15" x14ac:dyDescent="0.25">
      <c r="A1117" s="20"/>
      <c r="B1117"/>
      <c r="C1117"/>
    </row>
    <row r="1118" spans="1:3" ht="15" x14ac:dyDescent="0.25">
      <c r="A1118" s="20"/>
      <c r="B1118"/>
      <c r="C1118"/>
    </row>
    <row r="1119" spans="1:3" ht="15" x14ac:dyDescent="0.25">
      <c r="A1119" s="20"/>
      <c r="B1119"/>
      <c r="C1119"/>
    </row>
    <row r="1120" spans="1:3" ht="15" x14ac:dyDescent="0.25">
      <c r="A1120" s="20"/>
      <c r="B1120"/>
      <c r="C1120"/>
    </row>
  </sheetData>
  <autoFilter ref="B5:U132"/>
  <sortState ref="A7:C1156">
    <sortCondition ref="B7:B1156"/>
    <sortCondition ref="C7:C1156"/>
  </sortState>
  <printOptions horizontalCentered="1"/>
  <pageMargins left="0.19685039370078741" right="0.23622047244094491" top="0.51181102362204722" bottom="0.51181102362204722" header="0.31496062992125984" footer="0.23622047244094491"/>
  <pageSetup paperSize="5" scale="7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</vt:lpstr>
      <vt:lpstr>'2022'!Títulos_a_imprimir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Araceli Martinez Ramos</cp:lastModifiedBy>
  <cp:lastPrinted>2022-02-21T15:02:57Z</cp:lastPrinted>
  <dcterms:created xsi:type="dcterms:W3CDTF">2018-07-16T17:42:04Z</dcterms:created>
  <dcterms:modified xsi:type="dcterms:W3CDTF">2022-02-21T15:03:01Z</dcterms:modified>
</cp:coreProperties>
</file>