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90" windowWidth="18795" windowHeight="5745" activeTab="9"/>
  </bookViews>
  <sheets>
    <sheet name="ESF" sheetId="1" r:id="rId1"/>
    <sheet name="EDOACT" sheetId="2" r:id="rId2"/>
    <sheet name="EVHP" sheetId="3" r:id="rId3"/>
    <sheet name="EAA" sheetId="5" state="hidden" r:id="rId4"/>
    <sheet name="EAD" sheetId="6" state="hidden" r:id="rId5"/>
    <sheet name="Pasivos Contingentes" sheetId="7" state="hidden" r:id="rId6"/>
    <sheet name="FLUJOEFVO" sheetId="28" r:id="rId7"/>
    <sheet name="ECSF" sheetId="9" r:id="rId8"/>
    <sheet name="EDOANAACT" sheetId="29" r:id="rId9"/>
    <sheet name="EADYOP" sheetId="30" r:id="rId10"/>
    <sheet name="PORTADA_Presupuestaria" sheetId="11" state="hidden" r:id="rId11"/>
    <sheet name="a) Analítico Ingresos" sheetId="12" state="hidden" r:id="rId12"/>
    <sheet name="b) Clasificación Administrativa" sheetId="13" state="hidden" r:id="rId13"/>
    <sheet name="b) Clasificación Económica CTG" sheetId="14" state="hidden" r:id="rId14"/>
    <sheet name="b) Clasificación COG (Cap-Conc)" sheetId="15" state="hidden" r:id="rId15"/>
    <sheet name="b) Clasificación Funcional CFG" sheetId="16" state="hidden" r:id="rId16"/>
    <sheet name="c) Endeudamiento Neto" sheetId="17" state="hidden" r:id="rId17"/>
    <sheet name="d) Intereses de la Deuda" sheetId="18" state="hidden" r:id="rId18"/>
    <sheet name="e)Indicadores de Postura Fiscal" sheetId="19" state="hidden" r:id="rId19"/>
    <sheet name="PORTADA PROGRAMATICA" sheetId="20" state="hidden" r:id="rId20"/>
    <sheet name="a) Gto x Cat Programatica" sheetId="21" state="hidden" r:id="rId21"/>
    <sheet name="b) Pg y Py de Inversión" sheetId="22" state="hidden" r:id="rId22"/>
    <sheet name="c) Indicadores Resultados" sheetId="23" state="hidden" r:id="rId23"/>
    <sheet name="PORTADA_Anexos" sheetId="24" state="hidden" r:id="rId24"/>
    <sheet name="B. Muebles" sheetId="25" state="hidden" r:id="rId25"/>
    <sheet name="B. Inmuebles" sheetId="26" state="hidden" r:id="rId26"/>
    <sheet name="Rel Ctas Bancarias" sheetId="27" state="hidden" r:id="rId27"/>
  </sheets>
  <definedNames>
    <definedName name="_xlnm.Print_Area" localSheetId="9">EADYOP!$A$1:$K$48</definedName>
    <definedName name="_xlnm.Print_Area" localSheetId="7">ECSF!$A$1:$L$58</definedName>
    <definedName name="_xlnm.Print_Area" localSheetId="1">EDOACT!$A$1:$L$63</definedName>
    <definedName name="_xlnm.Print_Area" localSheetId="8">EDOANAACT!$A$1:$I$60</definedName>
    <definedName name="_xlnm.Print_Area" localSheetId="0">ESF!$A$1:$O$70</definedName>
    <definedName name="_xlnm.Print_Area" localSheetId="2">EVHP!$A$1:$K$47</definedName>
    <definedName name="_xlnm.Print_Area" localSheetId="6">FLUJOEFVO!$A$1:$H$75</definedName>
    <definedName name="_xlnm.Print_Titles" localSheetId="2">EVHP!$1:$8</definedName>
  </definedNames>
  <calcPr calcId="145621"/>
</workbook>
</file>

<file path=xl/calcChain.xml><?xml version="1.0" encoding="utf-8"?>
<calcChain xmlns="http://schemas.openxmlformats.org/spreadsheetml/2006/main">
  <c r="G17" i="28" l="1"/>
  <c r="E58" i="28" l="1"/>
  <c r="F71" i="28"/>
  <c r="E28" i="28"/>
  <c r="G18" i="28"/>
  <c r="G16" i="28"/>
  <c r="G28" i="28"/>
  <c r="G24" i="28"/>
  <c r="G23" i="28"/>
  <c r="G22" i="28"/>
  <c r="H19" i="29"/>
  <c r="I19" i="29" s="1"/>
  <c r="H20" i="29"/>
  <c r="I20" i="29" s="1"/>
  <c r="H21" i="29"/>
  <c r="I21" i="29" s="1"/>
  <c r="H22" i="29"/>
  <c r="I22" i="29" s="1"/>
  <c r="H23" i="29"/>
  <c r="I23" i="29" s="1"/>
  <c r="H24" i="29"/>
  <c r="I24" i="29"/>
  <c r="H18" i="29"/>
  <c r="I18" i="29" s="1"/>
  <c r="E37" i="28"/>
  <c r="E31" i="28"/>
  <c r="E24" i="28"/>
  <c r="E23" i="28"/>
  <c r="E22" i="28"/>
  <c r="E18" i="28"/>
  <c r="E17" i="28"/>
  <c r="E16" i="28"/>
  <c r="I42" i="30"/>
  <c r="J32" i="30"/>
  <c r="I32" i="30"/>
  <c r="J27" i="30"/>
  <c r="J38" i="30"/>
  <c r="I27" i="30"/>
  <c r="J18" i="30"/>
  <c r="I18" i="30"/>
  <c r="J13" i="30"/>
  <c r="I13" i="30"/>
  <c r="I38" i="30"/>
  <c r="I24" i="30"/>
  <c r="J24" i="30"/>
  <c r="E26" i="29"/>
  <c r="E43" i="29" s="1"/>
  <c r="G41" i="29"/>
  <c r="F41" i="29"/>
  <c r="E41" i="29"/>
  <c r="H39" i="29"/>
  <c r="I39" i="29" s="1"/>
  <c r="H38" i="29"/>
  <c r="H37" i="29"/>
  <c r="I37" i="29" s="1"/>
  <c r="H36" i="29"/>
  <c r="I36" i="29" s="1"/>
  <c r="H35" i="29"/>
  <c r="I35" i="29" s="1"/>
  <c r="H34" i="29"/>
  <c r="I34" i="29" s="1"/>
  <c r="H33" i="29"/>
  <c r="H32" i="29"/>
  <c r="I32" i="29" s="1"/>
  <c r="H31" i="29"/>
  <c r="G26" i="29"/>
  <c r="F26" i="29"/>
  <c r="I31" i="29"/>
  <c r="I33" i="29"/>
  <c r="I38" i="29"/>
  <c r="G58" i="28"/>
  <c r="G52" i="28"/>
  <c r="G65" i="28" s="1"/>
  <c r="E52" i="28"/>
  <c r="G44" i="28"/>
  <c r="E44" i="28"/>
  <c r="G40" i="28"/>
  <c r="E40" i="28"/>
  <c r="I40" i="3"/>
  <c r="I41" i="3"/>
  <c r="F39" i="3"/>
  <c r="G39" i="3"/>
  <c r="H39" i="3"/>
  <c r="E39" i="3"/>
  <c r="F21" i="3"/>
  <c r="G21" i="3"/>
  <c r="H21" i="3"/>
  <c r="E21" i="3"/>
  <c r="H14" i="3"/>
  <c r="G14" i="3"/>
  <c r="G25" i="3" s="1"/>
  <c r="E14" i="3"/>
  <c r="F14" i="3"/>
  <c r="F25" i="3" s="1"/>
  <c r="I19" i="3"/>
  <c r="I22" i="3"/>
  <c r="I23" i="3"/>
  <c r="H32" i="3"/>
  <c r="E32" i="3"/>
  <c r="F32" i="3"/>
  <c r="I37" i="3"/>
  <c r="I21" i="3"/>
  <c r="I39" i="3"/>
  <c r="J17" i="2"/>
  <c r="G40" i="21"/>
  <c r="J40" i="21"/>
  <c r="G39" i="21"/>
  <c r="J39" i="21"/>
  <c r="G38" i="21"/>
  <c r="J38" i="21"/>
  <c r="G37" i="21"/>
  <c r="J37" i="21"/>
  <c r="J36" i="21"/>
  <c r="I36" i="21"/>
  <c r="H36" i="21"/>
  <c r="F36" i="21"/>
  <c r="E36" i="21"/>
  <c r="G35" i="21"/>
  <c r="J35" i="21"/>
  <c r="G34" i="21"/>
  <c r="J34" i="21"/>
  <c r="G33" i="21"/>
  <c r="J33" i="21"/>
  <c r="G32" i="21"/>
  <c r="J32" i="21"/>
  <c r="I31" i="21"/>
  <c r="H31" i="21"/>
  <c r="G31" i="21"/>
  <c r="F31" i="21"/>
  <c r="E31" i="21"/>
  <c r="G30" i="21"/>
  <c r="J30" i="21"/>
  <c r="G29" i="21"/>
  <c r="J29" i="21"/>
  <c r="J28" i="21"/>
  <c r="I28" i="21"/>
  <c r="H28" i="21"/>
  <c r="F28" i="21"/>
  <c r="E28" i="21"/>
  <c r="G27" i="21"/>
  <c r="J27" i="21"/>
  <c r="G26" i="21"/>
  <c r="J26" i="21"/>
  <c r="G25" i="21"/>
  <c r="J25" i="21"/>
  <c r="I24" i="21"/>
  <c r="H24" i="21"/>
  <c r="F24" i="21"/>
  <c r="E24" i="21"/>
  <c r="G23" i="21"/>
  <c r="J23" i="21"/>
  <c r="G22" i="21"/>
  <c r="J22" i="21"/>
  <c r="G21" i="21"/>
  <c r="J21" i="21"/>
  <c r="G20" i="21"/>
  <c r="J20" i="21"/>
  <c r="G19" i="21"/>
  <c r="J19" i="21"/>
  <c r="G18" i="21"/>
  <c r="J18" i="21"/>
  <c r="G17" i="21"/>
  <c r="J17" i="21"/>
  <c r="G16" i="21"/>
  <c r="J16" i="21"/>
  <c r="I15" i="21"/>
  <c r="H15" i="21"/>
  <c r="F15" i="21"/>
  <c r="E15" i="21"/>
  <c r="G14" i="21"/>
  <c r="J14" i="21"/>
  <c r="G13" i="21"/>
  <c r="J13" i="21"/>
  <c r="I12" i="21"/>
  <c r="H12" i="21"/>
  <c r="F12" i="21"/>
  <c r="F11" i="21"/>
  <c r="F42" i="21"/>
  <c r="E12" i="21"/>
  <c r="H11" i="21"/>
  <c r="H42" i="21"/>
  <c r="E31" i="19"/>
  <c r="D31" i="19"/>
  <c r="C31" i="19"/>
  <c r="E11" i="19"/>
  <c r="D11" i="19"/>
  <c r="C11" i="19"/>
  <c r="E7" i="19"/>
  <c r="D7" i="19"/>
  <c r="C7" i="19"/>
  <c r="F30" i="18"/>
  <c r="D30" i="18"/>
  <c r="F18" i="18"/>
  <c r="D18" i="18"/>
  <c r="F31" i="17"/>
  <c r="D31" i="17"/>
  <c r="H30" i="17"/>
  <c r="I30" i="17"/>
  <c r="H29" i="17"/>
  <c r="I29" i="17"/>
  <c r="H28" i="17"/>
  <c r="I28" i="17"/>
  <c r="H27" i="17"/>
  <c r="I27" i="17"/>
  <c r="H26" i="17"/>
  <c r="I26" i="17"/>
  <c r="H25" i="17"/>
  <c r="I25" i="17"/>
  <c r="H24" i="17"/>
  <c r="I24" i="17"/>
  <c r="H23" i="17"/>
  <c r="I23" i="17"/>
  <c r="H22" i="17"/>
  <c r="F19" i="17"/>
  <c r="D19" i="17"/>
  <c r="H18" i="17"/>
  <c r="I18" i="17"/>
  <c r="H17" i="17"/>
  <c r="I17" i="17"/>
  <c r="H16" i="17"/>
  <c r="I16" i="17"/>
  <c r="H15" i="17"/>
  <c r="I15" i="17"/>
  <c r="H14" i="17"/>
  <c r="I14" i="17"/>
  <c r="H13" i="17"/>
  <c r="I13" i="17"/>
  <c r="H12" i="17"/>
  <c r="I12" i="17"/>
  <c r="H11" i="17"/>
  <c r="I11" i="17"/>
  <c r="H10" i="17"/>
  <c r="F46" i="16"/>
  <c r="I46" i="16"/>
  <c r="F45" i="16"/>
  <c r="I45" i="16"/>
  <c r="F44" i="16"/>
  <c r="I44" i="16"/>
  <c r="F43" i="16"/>
  <c r="I43" i="16"/>
  <c r="H42" i="16"/>
  <c r="G42" i="16"/>
  <c r="E42" i="16"/>
  <c r="D42" i="16"/>
  <c r="F40" i="16"/>
  <c r="I40" i="16"/>
  <c r="F39" i="16"/>
  <c r="I39" i="16"/>
  <c r="F38" i="16"/>
  <c r="I38" i="16"/>
  <c r="F37" i="16"/>
  <c r="I37" i="16"/>
  <c r="F36" i="16"/>
  <c r="I36" i="16"/>
  <c r="F35" i="16"/>
  <c r="I35" i="16"/>
  <c r="F34" i="16"/>
  <c r="I34" i="16"/>
  <c r="F33" i="16"/>
  <c r="I33" i="16"/>
  <c r="F32" i="16"/>
  <c r="I32" i="16"/>
  <c r="H31" i="16"/>
  <c r="G31" i="16"/>
  <c r="E31" i="16"/>
  <c r="D31" i="16"/>
  <c r="F29" i="16"/>
  <c r="I29" i="16"/>
  <c r="F28" i="16"/>
  <c r="I28" i="16"/>
  <c r="F27" i="16"/>
  <c r="I27" i="16"/>
  <c r="F26" i="16"/>
  <c r="I26" i="16"/>
  <c r="F25" i="16"/>
  <c r="I25" i="16"/>
  <c r="F24" i="16"/>
  <c r="I24" i="16"/>
  <c r="F23" i="16"/>
  <c r="I23" i="16"/>
  <c r="H22" i="16"/>
  <c r="G22" i="16"/>
  <c r="E22" i="16"/>
  <c r="D22" i="16"/>
  <c r="F20" i="16"/>
  <c r="I20" i="16"/>
  <c r="F19" i="16"/>
  <c r="I19" i="16"/>
  <c r="F18" i="16"/>
  <c r="I18" i="16"/>
  <c r="F17" i="16"/>
  <c r="I17" i="16"/>
  <c r="F16" i="16"/>
  <c r="I16" i="16"/>
  <c r="F15" i="16"/>
  <c r="I15" i="16"/>
  <c r="F14" i="16"/>
  <c r="I14" i="16"/>
  <c r="F13" i="16"/>
  <c r="I13" i="16"/>
  <c r="H12" i="16"/>
  <c r="G12" i="16"/>
  <c r="E12" i="16"/>
  <c r="E48" i="16"/>
  <c r="D12" i="16"/>
  <c r="H18" i="14"/>
  <c r="G18" i="14"/>
  <c r="E18" i="14"/>
  <c r="D18" i="14"/>
  <c r="F16" i="14"/>
  <c r="I16" i="14"/>
  <c r="F14" i="14"/>
  <c r="I14" i="14"/>
  <c r="F12" i="14"/>
  <c r="H26" i="13"/>
  <c r="G26" i="13"/>
  <c r="E26" i="13"/>
  <c r="D26" i="13"/>
  <c r="F24" i="13"/>
  <c r="I24" i="13"/>
  <c r="F23" i="13"/>
  <c r="I23" i="13"/>
  <c r="F22" i="13"/>
  <c r="I22" i="13"/>
  <c r="F21" i="13"/>
  <c r="I21" i="13"/>
  <c r="F20" i="13"/>
  <c r="I20" i="13"/>
  <c r="F19" i="13"/>
  <c r="I19" i="13"/>
  <c r="F18" i="13"/>
  <c r="I18" i="13"/>
  <c r="F17" i="13"/>
  <c r="I17" i="13"/>
  <c r="F16" i="13"/>
  <c r="G48" i="16"/>
  <c r="I22" i="16"/>
  <c r="I42" i="16"/>
  <c r="F33" i="17"/>
  <c r="C15" i="19"/>
  <c r="C19" i="19"/>
  <c r="C23" i="19"/>
  <c r="E15" i="19"/>
  <c r="E19" i="19"/>
  <c r="E23" i="19"/>
  <c r="J15" i="21"/>
  <c r="J24" i="21"/>
  <c r="F18" i="14"/>
  <c r="D48" i="16"/>
  <c r="F12" i="16"/>
  <c r="F48" i="16"/>
  <c r="H48" i="16"/>
  <c r="I31" i="16"/>
  <c r="D33" i="17"/>
  <c r="E11" i="21"/>
  <c r="E42" i="21"/>
  <c r="G12" i="21"/>
  <c r="I11" i="21"/>
  <c r="I42" i="21"/>
  <c r="G28" i="21"/>
  <c r="J31" i="21"/>
  <c r="G36" i="21"/>
  <c r="I12" i="16"/>
  <c r="I48" i="16"/>
  <c r="F22" i="16"/>
  <c r="F31" i="16"/>
  <c r="F42" i="16"/>
  <c r="F32" i="18"/>
  <c r="D15" i="19"/>
  <c r="D19" i="19"/>
  <c r="D23" i="19"/>
  <c r="J12" i="21"/>
  <c r="J11" i="21"/>
  <c r="J42" i="21"/>
  <c r="G15" i="21"/>
  <c r="F26" i="13"/>
  <c r="D32" i="18"/>
  <c r="G24" i="21"/>
  <c r="I16" i="13"/>
  <c r="I26" i="13"/>
  <c r="I12" i="14"/>
  <c r="I18" i="14"/>
  <c r="I10" i="17"/>
  <c r="H19" i="17"/>
  <c r="I22" i="17"/>
  <c r="H31" i="17"/>
  <c r="G11" i="21"/>
  <c r="G42" i="21"/>
  <c r="H33" i="17"/>
  <c r="K50" i="9"/>
  <c r="J50" i="9"/>
  <c r="K42" i="9"/>
  <c r="K34" i="9" s="1"/>
  <c r="J42" i="9"/>
  <c r="J34" i="9" s="1"/>
  <c r="K36" i="9"/>
  <c r="J36" i="9"/>
  <c r="K25" i="9"/>
  <c r="J25" i="9"/>
  <c r="F24" i="9"/>
  <c r="E24" i="9"/>
  <c r="K14" i="9"/>
  <c r="K12" i="9" s="1"/>
  <c r="J14" i="9"/>
  <c r="J12" i="9" s="1"/>
  <c r="F14" i="9"/>
  <c r="E14" i="9"/>
  <c r="I36" i="3"/>
  <c r="I35" i="3"/>
  <c r="I34" i="3"/>
  <c r="I30" i="3"/>
  <c r="I29" i="3"/>
  <c r="I28" i="3"/>
  <c r="H27" i="3"/>
  <c r="G27" i="3"/>
  <c r="F27" i="3"/>
  <c r="E27" i="3"/>
  <c r="I27" i="3"/>
  <c r="I18" i="3"/>
  <c r="I17" i="3"/>
  <c r="I16" i="3"/>
  <c r="I15" i="3"/>
  <c r="I12" i="3"/>
  <c r="I11" i="3"/>
  <c r="I10" i="3"/>
  <c r="H9" i="3"/>
  <c r="H25" i="3"/>
  <c r="H43" i="3"/>
  <c r="G9" i="3"/>
  <c r="F9" i="3"/>
  <c r="E9" i="3"/>
  <c r="E25" i="3"/>
  <c r="E43" i="3"/>
  <c r="I9" i="3"/>
  <c r="K48" i="2"/>
  <c r="J48" i="2"/>
  <c r="K40" i="2"/>
  <c r="G37" i="28" s="1"/>
  <c r="J40" i="2"/>
  <c r="K33" i="2"/>
  <c r="J33" i="2"/>
  <c r="K28" i="2"/>
  <c r="J28" i="2"/>
  <c r="F26" i="2"/>
  <c r="G19" i="28"/>
  <c r="E26" i="2"/>
  <c r="F22" i="2"/>
  <c r="E22" i="2"/>
  <c r="K17" i="2"/>
  <c r="K12" i="2"/>
  <c r="J12" i="2"/>
  <c r="F12" i="2"/>
  <c r="E12" i="2"/>
  <c r="K55" i="1"/>
  <c r="J55" i="1"/>
  <c r="K47" i="1"/>
  <c r="K60" i="1" s="1"/>
  <c r="K41" i="1"/>
  <c r="J41" i="1"/>
  <c r="F38" i="1"/>
  <c r="E38" i="1"/>
  <c r="K35" i="1"/>
  <c r="J35" i="1"/>
  <c r="K24" i="1"/>
  <c r="K37" i="1" s="1"/>
  <c r="J24" i="1"/>
  <c r="J37" i="1" s="1"/>
  <c r="J40" i="30" s="1"/>
  <c r="J42" i="30" s="1"/>
  <c r="F23" i="1"/>
  <c r="E23" i="1"/>
  <c r="E48" i="28" l="1"/>
  <c r="F43" i="29"/>
  <c r="I14" i="3"/>
  <c r="I25" i="3"/>
  <c r="F43" i="3"/>
  <c r="G9" i="28"/>
  <c r="F33" i="2"/>
  <c r="K62" i="1"/>
  <c r="F40" i="1"/>
  <c r="G43" i="29"/>
  <c r="H41" i="29"/>
  <c r="I41" i="29"/>
  <c r="E12" i="9"/>
  <c r="F12" i="9"/>
  <c r="E40" i="1"/>
  <c r="E33" i="2"/>
  <c r="E21" i="28"/>
  <c r="J51" i="2"/>
  <c r="H26" i="29"/>
  <c r="I26" i="29"/>
  <c r="E65" i="28"/>
  <c r="E19" i="28"/>
  <c r="E9" i="28" s="1"/>
  <c r="G48" i="28"/>
  <c r="G21" i="28"/>
  <c r="G38" i="28" s="1"/>
  <c r="K51" i="2"/>
  <c r="K53" i="2" s="1"/>
  <c r="H43" i="29" l="1"/>
  <c r="G67" i="28"/>
  <c r="G71" i="28" s="1"/>
  <c r="I43" i="29"/>
  <c r="J53" i="2"/>
  <c r="E38" i="28"/>
  <c r="E67" i="28" s="1"/>
  <c r="E71" i="28" s="1"/>
  <c r="G33" i="3" l="1"/>
  <c r="I33" i="3" s="1"/>
  <c r="J49" i="1"/>
  <c r="J47" i="1" s="1"/>
  <c r="J60" i="1" s="1"/>
  <c r="J62" i="1" s="1"/>
  <c r="G32" i="3" l="1"/>
  <c r="I32" i="3" s="1"/>
  <c r="G43" i="3" l="1"/>
  <c r="I43" i="3" s="1"/>
</calcChain>
</file>

<file path=xl/sharedStrings.xml><?xml version="1.0" encoding="utf-8"?>
<sst xmlns="http://schemas.openxmlformats.org/spreadsheetml/2006/main" count="588" uniqueCount="345">
  <si>
    <t>Cuenta Pública 2014</t>
  </si>
  <si>
    <t>Estado de Situación Financiera</t>
  </si>
  <si>
    <t>(Pesos)</t>
  </si>
  <si>
    <t>Ente Público:</t>
  </si>
  <si>
    <t>Poder Ejecutivo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</si>
  <si>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</si>
  <si>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</si>
  <si>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</si>
  <si>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</si>
  <si>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</si>
  <si>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</si>
  <si>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</si>
  <si>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</si>
  <si>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</si>
  <si>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</si>
  <si>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</si>
  <si>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</si>
  <si>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</si>
  <si>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</si>
  <si>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</si>
  <si>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</si>
  <si>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</si>
  <si>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</si>
  <si>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</si>
  <si>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</si>
  <si>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</si>
  <si>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</si>
  <si>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</si>
  <si>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</si>
  <si>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</si>
  <si>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</si>
  <si>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</si>
  <si>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</si>
  <si>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</si>
  <si>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</si>
  <si>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</si>
  <si>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</si>
  <si>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</si>
  <si>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</si>
  <si>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</si>
  <si>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</si>
  <si>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</si>
  <si>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</si>
  <si>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</si>
  <si>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</si>
  <si>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</si>
  <si>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</si>
  <si>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</si>
  <si>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</si>
  <si>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</si>
  <si>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</si>
  <si>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</si>
  <si>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</si>
  <si>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</si>
  <si>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</si>
  <si>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</si>
  <si>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</si>
  <si>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</si>
  <si>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</si>
  <si>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</si>
  <si>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</si>
  <si>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</si>
  <si>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</si>
  <si>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</si>
  <si>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</si>
  <si>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Estado de Actividades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</si>
  <si>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</si>
  <si>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</si>
  <si>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</si>
  <si>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</si>
  <si>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</si>
  <si>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</si>
  <si>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</si>
  <si>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</si>
  <si>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</si>
  <si>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</si>
  <si>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</si>
  <si>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</si>
  <si>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</si>
  <si>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Transferencias,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</si>
  <si>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</si>
  <si>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</si>
  <si>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</si>
  <si>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</si>
  <si>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</si>
  <si>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</si>
  <si>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</si>
  <si>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</si>
  <si>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</si>
  <si>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</si>
  <si>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</si>
  <si>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</si>
  <si>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</si>
  <si>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</si>
  <si>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</si>
  <si>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</si>
  <si>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</si>
  <si>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</si>
  <si>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</si>
  <si>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</si>
  <si>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</si>
  <si>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</si>
  <si>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</si>
  <si>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</si>
  <si>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</si>
  <si>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</si>
  <si>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</si>
  <si>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</si>
  <si>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</si>
  <si>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</si>
  <si>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</si>
  <si>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</si>
  <si>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</si>
  <si>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</si>
  <si>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</si>
  <si>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</si>
  <si>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</si>
  <si>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</si>
  <si>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</si>
  <si>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</si>
  <si>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</si>
  <si>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Estado de Variación en la Hacienda Pública</t>
  </si>
  <si>
    <t xml:space="preserve"> 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</si>
  <si>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</si>
  <si>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</si>
  <si>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</si>
  <si>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</si>
  <si>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</si>
  <si>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</si>
  <si>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</si>
  <si>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Estado de Flujos de Efectivo</t>
  </si>
  <si>
    <t>Flujos de Efectivo de las Actividades de Operación</t>
  </si>
  <si>
    <t xml:space="preserve">Flujos de Efectivo de las Actividades de Inversión </t>
  </si>
  <si>
    <t>Origen</t>
  </si>
  <si>
    <t>Cuotas y Aportaciones de Seguridad Social</t>
  </si>
  <si>
    <t>Contribuciones de mejoras</t>
  </si>
  <si>
    <t>Otros Orígenes de Invresión</t>
  </si>
  <si>
    <t>Aplicación</t>
  </si>
  <si>
    <t>Otras Aplicaciones de Inversión</t>
  </si>
  <si>
    <t>Transferencias, Asignaciones y Subsidios y Otras ayudas</t>
  </si>
  <si>
    <t>Flujos Netos de Efectivo por Actividades de Inversión</t>
  </si>
  <si>
    <t>Otros Origenes de Operación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</si>
  <si>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</si>
  <si>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</si>
  <si>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</si>
  <si>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</si>
  <si>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</si>
  <si>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</si>
  <si>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</si>
  <si>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</si>
  <si>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</si>
  <si>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Incremento de Activos Financieros</t>
  </si>
  <si>
    <t xml:space="preserve">Disminución de Otros Pasivos </t>
  </si>
  <si>
    <t>Otros Aplicaciones de Operación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</si>
  <si>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</si>
  <si>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</si>
  <si>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</si>
  <si>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Estado de Cambios en la Situación Financiera</t>
  </si>
  <si>
    <t>Exceso o Insuficiencia en la Actualización de la Hacienda Pública/Patrimonio</t>
  </si>
  <si>
    <t>Del 1 de enero al 31 de diciembre de 2014</t>
  </si>
  <si>
    <t>Estimado</t>
  </si>
  <si>
    <t>Modificado</t>
  </si>
  <si>
    <t>Devengado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</si>
  <si>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</si>
  <si>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</si>
  <si>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</si>
  <si>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</si>
  <si>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</si>
  <si>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</si>
  <si>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</si>
  <si>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</si>
  <si>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</si>
  <si>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Admninistrativa 1</t>
  </si>
  <si>
    <t>Dependencia o Unidad Admninistrativa 2</t>
  </si>
  <si>
    <t>Dependencia o Unidad Admninistrativa 3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</si>
  <si>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</si>
  <si>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</si>
  <si>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</si>
  <si>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</si>
  <si>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</si>
  <si>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</si>
  <si>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</si>
  <si>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</si>
  <si>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</si>
  <si>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</si>
  <si>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</si>
  <si>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</si>
  <si>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</si>
  <si>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Del 1 de enero al 31 de diciembre 2014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</si>
  <si>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</si>
  <si>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</si>
  <si>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</si>
  <si>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</si>
  <si>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</si>
  <si>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</si>
  <si>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</si>
  <si>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</si>
  <si>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</si>
  <si>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</si>
  <si>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</si>
  <si>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</si>
  <si>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</si>
  <si>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</si>
  <si>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</si>
  <si>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</si>
  <si>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</si>
  <si>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</si>
  <si>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</si>
  <si>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</si>
  <si>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</si>
  <si>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</si>
  <si>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</si>
  <si>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</si>
  <si>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</si>
  <si>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</si>
  <si>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</si>
  <si>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</si>
  <si>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</si>
  <si>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</si>
  <si>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</si>
  <si>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</si>
  <si>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Del 01 de Enero al 31 de Diciembre del 2014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</si>
  <si>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</si>
  <si>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</si>
  <si>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</si>
  <si>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</si>
  <si>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</si>
  <si>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</si>
  <si>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</si>
  <si>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</si>
  <si>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</si>
  <si>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</si>
  <si>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</si>
  <si>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Intereses de la Deuda</t>
  </si>
  <si>
    <t>Créditos Bancarios</t>
  </si>
  <si>
    <t>Nombre del Ente Público</t>
  </si>
  <si>
    <t>Indicadores de Postura Fiscal</t>
  </si>
  <si>
    <t>Del 1 de Enero al 31 de Diciembre 2014</t>
  </si>
  <si>
    <r>
      <t xml:space="preserve">Pagado </t>
    </r>
    <r>
      <rPr>
        <b/>
        <vertAlign val="superscript"/>
        <sz val="9"/>
        <color indexed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</si>
  <si>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</si>
  <si>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</si>
  <si>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9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</si>
  <si>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</si>
  <si>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9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</si>
  <si>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9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</si>
  <si>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</si>
  <si>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</si>
  <si>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</si>
  <si>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</si>
  <si>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</si>
  <si>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</si>
  <si>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</si>
  <si>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</si>
  <si>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</si>
  <si>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</si>
  <si>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</si>
  <si>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</si>
  <si>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</si>
  <si>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</si>
  <si>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</si>
  <si>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</si>
  <si>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</si>
  <si>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</si>
  <si>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</si>
  <si>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</si>
  <si>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</si>
  <si>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</si>
  <si>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</si>
  <si>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</si>
  <si>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</si>
  <si>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</si>
  <si>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</si>
  <si>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</si>
  <si>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</si>
  <si>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</si>
  <si>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</si>
  <si>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</si>
  <si>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</si>
  <si>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</si>
  <si>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</si>
  <si>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</si>
  <si>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</si>
  <si>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</si>
  <si>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</si>
  <si>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</si>
  <si>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</si>
  <si>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</si>
  <si>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</si>
  <si>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</si>
  <si>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</si>
  <si>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</si>
  <si>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</si>
  <si>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Poder Ejecutivo: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</si>
  <si>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</si>
  <si>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</si>
  <si>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</si>
  <si>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</si>
  <si>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</si>
  <si>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Cuenta Pública 2015</t>
  </si>
  <si>
    <t>Sistema Intgral Para el Desarrollo de la Familia (DIF Guadalajara)</t>
  </si>
  <si>
    <t>Sistema Integral Para el Desarrrollo de la Familia (DIF Guadalajara)</t>
  </si>
  <si>
    <t>Otros orígenes de financiamiento</t>
  </si>
  <si>
    <t>"Bajo protesta de decir verdad declaramos que los Estados Financieros y sus Notas son razonablemente correctos y responsabilidad del emisor"</t>
  </si>
  <si>
    <t>Rectificaciones de Resultados de Ejercicio Anteriores</t>
  </si>
  <si>
    <t>Exceso o Insuficiencia en la Actualización de la Hacienda Pública / Patrimonio</t>
  </si>
  <si>
    <t>Estado Analítico del Activo</t>
  </si>
  <si>
    <t>SALDO INICIAL
1</t>
  </si>
  <si>
    <t>CARGO DEL PERIODO
2</t>
  </si>
  <si>
    <t>ABONO DEL PERIODO
3</t>
  </si>
  <si>
    <t>SALDO FINAL
4 (1+2-3)</t>
  </si>
  <si>
    <t>VARIACION DEL PERIODO
(4-1)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</si>
  <si>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</si>
  <si>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</si>
  <si>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</si>
  <si>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</si>
  <si>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</si>
  <si>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</si>
  <si>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</si>
  <si>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</si>
  <si>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</si>
  <si>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</si>
  <si>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</si>
  <si>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</si>
  <si>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</si>
  <si>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</si>
  <si>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</si>
  <si>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</si>
  <si>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</si>
  <si>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</si>
  <si>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</si>
  <si>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</si>
  <si>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Efectivo y Equivalentes al Efectivo al Final del Ejercicio</t>
  </si>
  <si>
    <t>Efectivo y Equivalentes al Efectivo al Inicio del Ejercicio</t>
  </si>
  <si>
    <t>Exceso o Insuficiencia en la Actualización de la Hacienda Pública/Patrimonio Generado Neto 2019</t>
  </si>
  <si>
    <t>Hacienda Pública / Patrimonio Contribuido Neto 2019</t>
  </si>
  <si>
    <t>Hacienda Pública/Patrimonio Generado Neto 2019</t>
  </si>
  <si>
    <t>Hacienda Pública/Patrimonio Neto Final 2019</t>
  </si>
  <si>
    <t>Cambios en la Hacienda Pública/Patrimonio Neto del Ejercicio 2020</t>
  </si>
  <si>
    <t>Variaciones de la Hacienda Pública/Patrimonio Neto del Ejercicio 2020</t>
  </si>
  <si>
    <t>Exceso o Insuficiencia en la Actualización de la Hacienda Pública/Patrimonio Generado Neto 2020</t>
  </si>
  <si>
    <t>Hacienda Pública / Patrimonio Neto Final 2020</t>
  </si>
  <si>
    <t>O.P.D. DE LA ADMINISTRACIÓN PÚBLICA MUNICIPAL, DENOMINADO SISTEMA PARA EL DESARROLLO INTEGRAL DE LA FAMILIA DE GUADALAJARA</t>
  </si>
  <si>
    <t>Del 1o. de enero al 31 de agosto de 2020</t>
  </si>
  <si>
    <t>Al 31 de agosto de 2020</t>
  </si>
  <si>
    <t>Del 01 de Enero al 31 de 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</si>
</sst>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_-* #,##0_-;\-* #,##0_-;_-* &quot;-&quot;??_-;_-@_-"/>
    <numFmt numFmtId="168" formatCode="_-* #,##0.00\ _€_-;\-* #,##0.00\ _€_-;_-* &quot;-&quot;??\ _€_-;_-@_-"/>
    <numFmt numFmtId="169" formatCode="_-&quot;$&quot;* #,##0.00_-;\-&quot;$&quot;* #,##0.00_-;_-&quot;$&quot;* &quot;-&quot;_-;_-@_-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Soberana Sans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theme="0" tint="-0.49998474074526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FFFFFF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168" fontId="1" fillId="0" borderId="0" applyFont="0" applyFill="0" applyBorder="0" applyAlignment="0" applyProtection="0"/>
  </cellStyleXfs>
  <cellXfs count="665">
    <xf numFmtId="0" fontId="0" fillId="0" borderId="0" xfId="0"/>
    <xf numFmtId="0" fontId="3" fillId="2" borderId="0" xfId="2" applyNumberFormat="1" applyFont="1" applyFill="1" applyBorder="1" applyAlignment="1" applyProtection="1">
      <alignment vertic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5" xfId="2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2" fillId="2" borderId="0" xfId="0" applyFont="1" applyFill="1"/>
    <xf numFmtId="0" fontId="9" fillId="2" borderId="0" xfId="0" applyFont="1" applyFill="1"/>
    <xf numFmtId="37" fontId="5" fillId="3" borderId="13" xfId="1" applyNumberFormat="1" applyFont="1" applyFill="1" applyBorder="1" applyAlignment="1" applyProtection="1">
      <alignment horizontal="center" vertical="center"/>
    </xf>
    <xf numFmtId="37" fontId="5" fillId="3" borderId="13" xfId="1" applyNumberFormat="1" applyFont="1" applyFill="1" applyBorder="1" applyAlignment="1" applyProtection="1">
      <alignment horizontal="center" wrapText="1"/>
    </xf>
    <xf numFmtId="37" fontId="5" fillId="3" borderId="13" xfId="1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 applyProtection="1">
      <alignment horizontal="justify" vertical="top" wrapText="1"/>
      <protection locked="0"/>
    </xf>
    <xf numFmtId="167" fontId="11" fillId="2" borderId="16" xfId="0" applyNumberFormat="1" applyFont="1" applyFill="1" applyBorder="1" applyAlignment="1" applyProtection="1">
      <alignment vertical="center" wrapText="1"/>
      <protection locked="0"/>
    </xf>
    <xf numFmtId="1" fontId="11" fillId="2" borderId="16" xfId="0" applyNumberFormat="1" applyFont="1" applyFill="1" applyBorder="1" applyAlignment="1" applyProtection="1">
      <alignment vertical="center" wrapText="1"/>
    </xf>
    <xf numFmtId="0" fontId="9" fillId="2" borderId="7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1" fontId="2" fillId="2" borderId="15" xfId="0" applyNumberFormat="1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1" fontId="14" fillId="2" borderId="13" xfId="0" applyNumberFormat="1" applyFont="1" applyFill="1" applyBorder="1" applyAlignment="1">
      <alignment vertical="center" wrapText="1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3" fontId="9" fillId="2" borderId="14" xfId="0" applyNumberFormat="1" applyFont="1" applyFill="1" applyBorder="1" applyAlignment="1">
      <alignment horizontal="right" vertical="center" wrapText="1"/>
    </xf>
    <xf numFmtId="3" fontId="9" fillId="2" borderId="1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16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3" fontId="9" fillId="2" borderId="15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justify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 wrapText="1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4" xfId="0" applyNumberFormat="1" applyFont="1" applyFill="1" applyBorder="1" applyAlignment="1">
      <alignment horizontal="justify" vertical="center" wrapText="1"/>
    </xf>
    <xf numFmtId="3" fontId="7" fillId="2" borderId="16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 wrapText="1"/>
      <protection locked="0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justify" vertical="top"/>
    </xf>
    <xf numFmtId="3" fontId="2" fillId="2" borderId="16" xfId="0" applyNumberFormat="1" applyFont="1" applyFill="1" applyBorder="1" applyAlignment="1" applyProtection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/>
      <protection locked="0"/>
    </xf>
    <xf numFmtId="3" fontId="2" fillId="2" borderId="16" xfId="0" applyNumberFormat="1" applyFont="1" applyFill="1" applyBorder="1" applyAlignment="1" applyProtection="1">
      <alignment horizontal="right" vertical="top"/>
    </xf>
    <xf numFmtId="3" fontId="7" fillId="2" borderId="16" xfId="0" applyNumberFormat="1" applyFont="1" applyFill="1" applyBorder="1" applyAlignment="1">
      <alignment horizontal="right" vertical="top"/>
    </xf>
    <xf numFmtId="3" fontId="7" fillId="2" borderId="16" xfId="0" applyNumberFormat="1" applyFont="1" applyFill="1" applyBorder="1" applyAlignment="1" applyProtection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3" fontId="2" fillId="2" borderId="15" xfId="0" applyNumberFormat="1" applyFont="1" applyFill="1" applyBorder="1" applyAlignment="1" applyProtection="1">
      <alignment horizontal="righ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3" fontId="7" fillId="2" borderId="15" xfId="0" applyNumberFormat="1" applyFont="1" applyFill="1" applyBorder="1" applyAlignment="1">
      <alignment horizontal="right" vertical="top"/>
    </xf>
    <xf numFmtId="0" fontId="16" fillId="2" borderId="0" xfId="0" applyFont="1" applyFill="1"/>
    <xf numFmtId="165" fontId="5" fillId="4" borderId="0" xfId="1" applyNumberFormat="1" applyFont="1" applyFill="1" applyBorder="1" applyAlignment="1" applyProtection="1">
      <alignment vertical="center"/>
    </xf>
    <xf numFmtId="0" fontId="17" fillId="2" borderId="0" xfId="0" applyFont="1" applyFill="1"/>
    <xf numFmtId="0" fontId="2" fillId="0" borderId="0" xfId="0" applyFont="1"/>
    <xf numFmtId="165" fontId="5" fillId="3" borderId="14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justify" vertical="center" wrapText="1"/>
    </xf>
    <xf numFmtId="0" fontId="2" fillId="2" borderId="4" xfId="0" applyFont="1" applyFill="1" applyBorder="1" applyAlignment="1" applyProtection="1">
      <alignment horizontal="justify" vertical="center" wrapText="1"/>
    </xf>
    <xf numFmtId="0" fontId="2" fillId="2" borderId="14" xfId="0" applyFont="1" applyFill="1" applyBorder="1" applyAlignment="1" applyProtection="1">
      <alignment horizontal="justify" vertical="center" wrapText="1"/>
    </xf>
    <xf numFmtId="0" fontId="2" fillId="2" borderId="18" xfId="0" applyFont="1" applyFill="1" applyBorder="1" applyAlignment="1" applyProtection="1">
      <alignment horizontal="right" vertical="center" wrapText="1"/>
    </xf>
    <xf numFmtId="0" fontId="2" fillId="0" borderId="7" xfId="0" applyFont="1" applyBorder="1"/>
    <xf numFmtId="0" fontId="7" fillId="2" borderId="8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7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 applyProtection="1">
      <alignment horizontal="right" vertical="center" wrapText="1"/>
      <protection locked="0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wrapText="1"/>
    </xf>
    <xf numFmtId="165" fontId="15" fillId="3" borderId="25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center"/>
    </xf>
    <xf numFmtId="165" fontId="15" fillId="3" borderId="27" xfId="1" applyNumberFormat="1" applyFont="1" applyFill="1" applyBorder="1" applyAlignment="1" applyProtection="1"/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/>
    </xf>
    <xf numFmtId="165" fontId="5" fillId="3" borderId="7" xfId="1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>
      <alignment vertical="center" wrapText="1"/>
    </xf>
    <xf numFmtId="0" fontId="16" fillId="0" borderId="0" xfId="0" applyFont="1" applyFill="1"/>
    <xf numFmtId="0" fontId="2" fillId="0" borderId="5" xfId="0" applyFont="1" applyFill="1" applyBorder="1" applyAlignment="1">
      <alignment horizontal="justify" vertical="center" wrapText="1"/>
    </xf>
    <xf numFmtId="3" fontId="7" fillId="0" borderId="6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3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3" fontId="7" fillId="0" borderId="15" xfId="0" applyNumberFormat="1" applyFont="1" applyFill="1" applyBorder="1" applyAlignment="1" applyProtection="1">
      <alignment horizontal="right" vertical="center" wrapText="1"/>
    </xf>
    <xf numFmtId="0" fontId="10" fillId="5" borderId="0" xfId="0" applyNumberFormat="1" applyFont="1" applyFill="1" applyBorder="1" applyAlignment="1" applyProtection="1"/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right"/>
    </xf>
    <xf numFmtId="0" fontId="6" fillId="5" borderId="28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horizontal="center"/>
    </xf>
    <xf numFmtId="0" fontId="13" fillId="5" borderId="0" xfId="0" applyNumberFormat="1" applyFont="1" applyFill="1" applyBorder="1" applyAlignment="1" applyProtection="1">
      <alignment horizontal="centerContinuous"/>
    </xf>
    <xf numFmtId="0" fontId="3" fillId="5" borderId="0" xfId="0" applyNumberFormat="1" applyFont="1" applyFill="1" applyBorder="1" applyAlignment="1" applyProtection="1">
      <alignment horizontal="centerContinuous"/>
    </xf>
    <xf numFmtId="0" fontId="13" fillId="5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5" borderId="0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Border="1" applyAlignment="1" applyProtection="1">
      <alignment horizont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19" fillId="3" borderId="31" xfId="0" applyNumberFormat="1" applyFont="1" applyFill="1" applyBorder="1" applyAlignment="1" applyProtection="1">
      <alignment horizontal="center" vertical="center"/>
    </xf>
    <xf numFmtId="0" fontId="10" fillId="5" borderId="32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10" fillId="0" borderId="33" xfId="0" applyNumberFormat="1" applyFont="1" applyFill="1" applyBorder="1" applyAlignment="1" applyProtection="1">
      <protection locked="0"/>
    </xf>
    <xf numFmtId="0" fontId="6" fillId="5" borderId="32" xfId="0" applyNumberFormat="1" applyFont="1" applyFill="1" applyBorder="1" applyAlignment="1" applyProtection="1">
      <alignment vertical="top"/>
      <protection locked="0"/>
    </xf>
    <xf numFmtId="0" fontId="6" fillId="5" borderId="0" xfId="0" applyNumberFormat="1" applyFont="1" applyFill="1" applyBorder="1" applyAlignment="1" applyProtection="1">
      <alignment vertical="top"/>
      <protection locked="0"/>
    </xf>
    <xf numFmtId="0" fontId="6" fillId="5" borderId="34" xfId="0" applyNumberFormat="1" applyFont="1" applyFill="1" applyBorder="1" applyAlignment="1" applyProtection="1">
      <alignment horizontal="left" vertical="top" wrapText="1"/>
      <protection locked="0"/>
    </xf>
    <xf numFmtId="3" fontId="6" fillId="5" borderId="0" xfId="0" applyNumberFormat="1" applyFont="1" applyFill="1" applyBorder="1" applyAlignment="1" applyProtection="1">
      <alignment horizontal="right" vertical="top"/>
      <protection locked="0"/>
    </xf>
    <xf numFmtId="0" fontId="10" fillId="5" borderId="33" xfId="0" applyNumberFormat="1" applyFont="1" applyFill="1" applyBorder="1" applyAlignment="1" applyProtection="1">
      <alignment vertical="top"/>
      <protection locked="0"/>
    </xf>
    <xf numFmtId="0" fontId="6" fillId="5" borderId="32" xfId="0" applyNumberFormat="1" applyFont="1" applyFill="1" applyBorder="1" applyAlignment="1" applyProtection="1">
      <alignment horizontal="center" vertical="top"/>
      <protection locked="0"/>
    </xf>
    <xf numFmtId="0" fontId="6" fillId="5" borderId="0" xfId="0" applyNumberFormat="1" applyFont="1" applyFill="1" applyBorder="1" applyAlignment="1" applyProtection="1">
      <alignment horizontal="center" vertical="top"/>
      <protection locked="0"/>
    </xf>
    <xf numFmtId="0" fontId="3" fillId="5" borderId="35" xfId="0" applyNumberFormat="1" applyFont="1" applyFill="1" applyBorder="1" applyAlignment="1" applyProtection="1">
      <alignment vertical="top"/>
      <protection locked="0"/>
    </xf>
    <xf numFmtId="0" fontId="3" fillId="5" borderId="28" xfId="0" applyNumberFormat="1" applyFont="1" applyFill="1" applyBorder="1" applyAlignment="1" applyProtection="1">
      <alignment vertical="top"/>
      <protection locked="0"/>
    </xf>
    <xf numFmtId="0" fontId="3" fillId="5" borderId="36" xfId="0" applyNumberFormat="1" applyFont="1" applyFill="1" applyBorder="1" applyAlignment="1" applyProtection="1">
      <alignment horizontal="left" vertical="top"/>
      <protection locked="0"/>
    </xf>
    <xf numFmtId="3" fontId="3" fillId="5" borderId="28" xfId="0" applyNumberFormat="1" applyFont="1" applyFill="1" applyBorder="1" applyAlignment="1" applyProtection="1">
      <alignment horizontal="right" vertical="top"/>
      <protection locked="0"/>
    </xf>
    <xf numFmtId="3" fontId="6" fillId="5" borderId="37" xfId="0" applyNumberFormat="1" applyFont="1" applyFill="1" applyBorder="1" applyAlignment="1" applyProtection="1">
      <alignment vertical="top"/>
      <protection locked="0"/>
    </xf>
    <xf numFmtId="0" fontId="20" fillId="5" borderId="0" xfId="0" applyNumberFormat="1" applyFont="1" applyFill="1" applyBorder="1" applyAlignment="1" applyProtection="1">
      <alignment vertical="center"/>
      <protection locked="0"/>
    </xf>
    <xf numFmtId="0" fontId="20" fillId="5" borderId="0" xfId="0" applyNumberFormat="1" applyFont="1" applyFill="1" applyBorder="1" applyAlignment="1" applyProtection="1">
      <alignment horizontal="right" vertical="top"/>
      <protection locked="0"/>
    </xf>
    <xf numFmtId="0" fontId="0" fillId="3" borderId="0" xfId="0" applyFill="1" applyProtection="1"/>
    <xf numFmtId="0" fontId="2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 applyProtection="1">
      <alignment horizontal="justify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21" fillId="2" borderId="0" xfId="3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165" fontId="26" fillId="3" borderId="10" xfId="1" applyNumberFormat="1" applyFont="1" applyFill="1" applyBorder="1" applyAlignment="1">
      <alignment horizontal="center" vertical="center"/>
    </xf>
    <xf numFmtId="0" fontId="26" fillId="3" borderId="11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/>
    </xf>
    <xf numFmtId="0" fontId="26" fillId="3" borderId="10" xfId="3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36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39" fillId="3" borderId="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left" vertical="center"/>
    </xf>
    <xf numFmtId="3" fontId="23" fillId="2" borderId="0" xfId="0" applyNumberFormat="1" applyFont="1" applyFill="1" applyBorder="1" applyAlignment="1" applyProtection="1">
      <alignment vertical="center"/>
    </xf>
    <xf numFmtId="0" fontId="21" fillId="2" borderId="5" xfId="0" applyFont="1" applyFill="1" applyBorder="1" applyAlignment="1">
      <alignment horizontal="left" vertical="center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vertical="center" wrapText="1"/>
    </xf>
    <xf numFmtId="3" fontId="40" fillId="2" borderId="0" xfId="0" applyNumberFormat="1" applyFont="1" applyFill="1" applyBorder="1" applyAlignment="1">
      <alignment vertical="center"/>
    </xf>
    <xf numFmtId="3" fontId="21" fillId="2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Border="1" applyAlignment="1">
      <alignment vertical="center"/>
    </xf>
    <xf numFmtId="0" fontId="28" fillId="2" borderId="5" xfId="0" applyFont="1" applyFill="1" applyBorder="1" applyAlignment="1">
      <alignment horizontal="left" vertical="center"/>
    </xf>
    <xf numFmtId="3" fontId="28" fillId="2" borderId="0" xfId="0" applyNumberFormat="1" applyFont="1" applyFill="1" applyBorder="1" applyAlignment="1" applyProtection="1">
      <alignment vertical="center"/>
    </xf>
    <xf numFmtId="0" fontId="41" fillId="2" borderId="0" xfId="0" applyFont="1" applyFill="1" applyBorder="1" applyAlignment="1">
      <alignment vertical="center"/>
    </xf>
    <xf numFmtId="3" fontId="23" fillId="2" borderId="0" xfId="1" applyNumberFormat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vertical="center"/>
    </xf>
    <xf numFmtId="3" fontId="28" fillId="2" borderId="0" xfId="1" applyNumberFormat="1" applyFont="1" applyFill="1" applyBorder="1" applyAlignment="1" applyProtection="1">
      <alignment vertical="center"/>
    </xf>
    <xf numFmtId="0" fontId="41" fillId="2" borderId="6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43" fontId="21" fillId="2" borderId="1" xfId="1" applyFont="1" applyFill="1" applyBorder="1" applyAlignment="1">
      <alignment vertical="center"/>
    </xf>
    <xf numFmtId="43" fontId="21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 applyProtection="1">
      <alignment vertical="center" wrapText="1"/>
      <protection locked="0"/>
    </xf>
    <xf numFmtId="0" fontId="23" fillId="2" borderId="0" xfId="2" applyNumberFormat="1" applyFont="1" applyFill="1" applyBorder="1" applyAlignment="1">
      <alignment horizontal="centerContinuous" vertical="center"/>
    </xf>
    <xf numFmtId="165" fontId="26" fillId="3" borderId="9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centerContinuous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21" fillId="2" borderId="0" xfId="3" applyFont="1" applyFill="1" applyBorder="1" applyAlignment="1">
      <alignment vertical="center"/>
    </xf>
    <xf numFmtId="0" fontId="27" fillId="2" borderId="0" xfId="3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 applyProtection="1">
      <alignment horizontal="right" vertical="center"/>
    </xf>
    <xf numFmtId="3" fontId="21" fillId="2" borderId="0" xfId="0" applyNumberFormat="1" applyFont="1" applyFill="1" applyBorder="1" applyAlignment="1" applyProtection="1">
      <alignment horizontal="right" vertical="center"/>
    </xf>
    <xf numFmtId="0" fontId="27" fillId="2" borderId="0" xfId="3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vertical="center"/>
    </xf>
    <xf numFmtId="3" fontId="30" fillId="2" borderId="0" xfId="0" applyNumberFormat="1" applyFont="1" applyFill="1" applyBorder="1" applyAlignment="1" applyProtection="1">
      <alignment horizontal="right" vertical="center"/>
    </xf>
    <xf numFmtId="3" fontId="43" fillId="2" borderId="0" xfId="1" applyNumberFormat="1" applyFont="1" applyFill="1" applyBorder="1" applyAlignment="1" applyProtection="1">
      <alignment horizontal="right" vertical="center" wrapText="1"/>
      <protection locked="0"/>
    </xf>
    <xf numFmtId="3" fontId="4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 applyProtection="1">
      <alignment horizontal="right" vertical="center"/>
    </xf>
    <xf numFmtId="0" fontId="38" fillId="3" borderId="3" xfId="0" applyFont="1" applyFill="1" applyBorder="1" applyAlignment="1" applyProtection="1">
      <alignment horizontal="centerContinuous" vertical="center"/>
    </xf>
    <xf numFmtId="0" fontId="36" fillId="3" borderId="4" xfId="0" applyFont="1" applyFill="1" applyBorder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165" fontId="38" fillId="3" borderId="0" xfId="1" applyNumberFormat="1" applyFont="1" applyFill="1" applyBorder="1" applyAlignment="1" applyProtection="1">
      <alignment horizontal="center" vertical="center"/>
    </xf>
    <xf numFmtId="0" fontId="36" fillId="3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166" fontId="4" fillId="2" borderId="0" xfId="1" applyNumberFormat="1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vertical="center" wrapText="1"/>
    </xf>
    <xf numFmtId="3" fontId="4" fillId="2" borderId="0" xfId="0" applyNumberFormat="1" applyFont="1" applyFill="1" applyBorder="1" applyAlignment="1" applyProtection="1">
      <alignment vertical="center"/>
    </xf>
    <xf numFmtId="3" fontId="32" fillId="2" borderId="0" xfId="0" applyNumberFormat="1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vertical="center"/>
    </xf>
    <xf numFmtId="3" fontId="4" fillId="2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1" applyNumberFormat="1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35" fillId="2" borderId="0" xfId="0" applyFont="1" applyFill="1" applyBorder="1" applyAlignment="1" applyProtection="1">
      <alignment horizontal="right" vertical="center"/>
    </xf>
    <xf numFmtId="3" fontId="32" fillId="2" borderId="0" xfId="1" applyNumberFormat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2" fillId="2" borderId="0" xfId="0" applyFont="1" applyFill="1" applyBorder="1" applyAlignment="1" applyProtection="1">
      <alignment horizontal="left" vertical="center"/>
    </xf>
    <xf numFmtId="3" fontId="37" fillId="2" borderId="0" xfId="1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vertical="center"/>
    </xf>
    <xf numFmtId="43" fontId="6" fillId="2" borderId="0" xfId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42" fontId="44" fillId="2" borderId="0" xfId="0" applyNumberFormat="1" applyFont="1" applyFill="1" applyAlignment="1">
      <alignment vertical="center"/>
    </xf>
    <xf numFmtId="42" fontId="1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42" fontId="45" fillId="2" borderId="0" xfId="0" applyNumberFormat="1" applyFont="1" applyFill="1" applyAlignment="1">
      <alignment vertical="center"/>
    </xf>
    <xf numFmtId="0" fontId="46" fillId="2" borderId="0" xfId="0" applyFont="1" applyFill="1" applyAlignment="1">
      <alignment vertical="center"/>
    </xf>
    <xf numFmtId="42" fontId="4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42" fontId="33" fillId="2" borderId="0" xfId="0" applyNumberFormat="1" applyFont="1" applyFill="1" applyAlignment="1">
      <alignment vertical="center"/>
    </xf>
    <xf numFmtId="0" fontId="26" fillId="3" borderId="0" xfId="0" applyFont="1" applyFill="1" applyAlignment="1">
      <alignment horizontal="center" vertical="center"/>
    </xf>
    <xf numFmtId="42" fontId="16" fillId="0" borderId="0" xfId="0" applyNumberFormat="1" applyFont="1" applyAlignment="1">
      <alignment vertical="center"/>
    </xf>
    <xf numFmtId="0" fontId="32" fillId="6" borderId="0" xfId="2" applyNumberFormat="1" applyFont="1" applyFill="1" applyBorder="1" applyAlignment="1" applyProtection="1">
      <alignment horizontal="centerContinuous" vertical="center"/>
    </xf>
    <xf numFmtId="0" fontId="32" fillId="6" borderId="0" xfId="2" applyNumberFormat="1" applyFont="1" applyFill="1" applyBorder="1" applyAlignment="1" applyProtection="1">
      <alignment vertical="center"/>
    </xf>
    <xf numFmtId="4" fontId="32" fillId="0" borderId="0" xfId="2" applyNumberFormat="1" applyFont="1" applyFill="1" applyBorder="1" applyAlignment="1" applyProtection="1">
      <alignment horizontal="center" vertical="center"/>
    </xf>
    <xf numFmtId="0" fontId="32" fillId="0" borderId="0" xfId="2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vertical="center"/>
    </xf>
    <xf numFmtId="0" fontId="32" fillId="6" borderId="6" xfId="2" applyNumberFormat="1" applyFont="1" applyFill="1" applyBorder="1" applyAlignment="1" applyProtection="1">
      <alignment vertical="center"/>
    </xf>
    <xf numFmtId="0" fontId="32" fillId="6" borderId="16" xfId="2" applyNumberFormat="1" applyFont="1" applyFill="1" applyBorder="1" applyAlignment="1" applyProtection="1">
      <alignment vertical="center"/>
    </xf>
    <xf numFmtId="0" fontId="51" fillId="6" borderId="6" xfId="0" applyFont="1" applyFill="1" applyBorder="1" applyAlignment="1" applyProtection="1">
      <alignment vertical="center" wrapText="1"/>
    </xf>
    <xf numFmtId="0" fontId="51" fillId="2" borderId="16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horizontal="center" vertical="center"/>
    </xf>
    <xf numFmtId="0" fontId="32" fillId="8" borderId="0" xfId="0" applyFont="1" applyFill="1" applyBorder="1" applyAlignment="1" applyProtection="1">
      <alignment vertical="center"/>
    </xf>
    <xf numFmtId="0" fontId="49" fillId="6" borderId="5" xfId="0" applyFont="1" applyFill="1" applyBorder="1" applyAlignment="1" applyProtection="1">
      <alignment vertical="center"/>
    </xf>
    <xf numFmtId="166" fontId="4" fillId="6" borderId="16" xfId="6" applyNumberFormat="1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vertical="center" wrapText="1"/>
    </xf>
    <xf numFmtId="0" fontId="32" fillId="6" borderId="6" xfId="0" applyFont="1" applyFill="1" applyBorder="1" applyAlignment="1" applyProtection="1">
      <alignment vertical="center"/>
    </xf>
    <xf numFmtId="3" fontId="4" fillId="6" borderId="16" xfId="0" applyNumberFormat="1" applyFont="1" applyFill="1" applyBorder="1" applyAlignment="1" applyProtection="1">
      <alignment vertical="center"/>
    </xf>
    <xf numFmtId="0" fontId="34" fillId="6" borderId="0" xfId="0" applyFont="1" applyFill="1" applyBorder="1" applyAlignment="1" applyProtection="1">
      <alignment vertical="center" wrapText="1"/>
    </xf>
    <xf numFmtId="0" fontId="34" fillId="6" borderId="6" xfId="0" applyFont="1" applyFill="1" applyBorder="1" applyAlignment="1" applyProtection="1">
      <alignment vertical="center"/>
    </xf>
    <xf numFmtId="3" fontId="4" fillId="2" borderId="16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3" fontId="4" fillId="2" borderId="16" xfId="6" applyNumberFormat="1" applyFont="1" applyFill="1" applyBorder="1" applyAlignment="1" applyProtection="1">
      <alignment vertical="center"/>
    </xf>
    <xf numFmtId="0" fontId="50" fillId="6" borderId="5" xfId="0" applyFont="1" applyFill="1" applyBorder="1" applyAlignment="1" applyProtection="1">
      <alignment vertical="center"/>
    </xf>
    <xf numFmtId="3" fontId="32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horizontal="left" vertical="center" wrapText="1"/>
    </xf>
    <xf numFmtId="3" fontId="32" fillId="2" borderId="16" xfId="6" applyNumberFormat="1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vertical="center" wrapText="1"/>
    </xf>
    <xf numFmtId="0" fontId="11" fillId="6" borderId="5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vertical="center" wrapText="1"/>
    </xf>
    <xf numFmtId="3" fontId="6" fillId="2" borderId="16" xfId="6" applyNumberFormat="1" applyFont="1" applyFill="1" applyBorder="1" applyAlignment="1" applyProtection="1">
      <alignment vertical="center"/>
    </xf>
    <xf numFmtId="3" fontId="6" fillId="8" borderId="16" xfId="6" applyNumberFormat="1" applyFont="1" applyFill="1" applyBorder="1" applyAlignment="1" applyProtection="1">
      <alignment vertical="center"/>
    </xf>
    <xf numFmtId="0" fontId="11" fillId="6" borderId="7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11" fillId="6" borderId="8" xfId="0" applyFont="1" applyFill="1" applyBorder="1" applyAlignment="1" applyProtection="1">
      <alignment vertical="center"/>
    </xf>
    <xf numFmtId="0" fontId="11" fillId="8" borderId="15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/>
    </xf>
    <xf numFmtId="43" fontId="6" fillId="6" borderId="0" xfId="6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</xf>
    <xf numFmtId="168" fontId="6" fillId="2" borderId="0" xfId="6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/>
    </xf>
    <xf numFmtId="3" fontId="4" fillId="0" borderId="16" xfId="0" applyNumberFormat="1" applyFont="1" applyFill="1" applyBorder="1" applyAlignment="1" applyProtection="1">
      <alignment vertical="center"/>
      <protection locked="0"/>
    </xf>
    <xf numFmtId="0" fontId="5" fillId="3" borderId="9" xfId="3" applyFont="1" applyFill="1" applyBorder="1" applyAlignment="1" applyProtection="1">
      <alignment horizontal="center" vertical="center" wrapText="1"/>
    </xf>
    <xf numFmtId="0" fontId="5" fillId="3" borderId="10" xfId="3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3" applyFont="1" applyFill="1" applyBorder="1" applyAlignment="1" applyProtection="1">
      <alignment horizontal="center" vertical="center" wrapText="1"/>
    </xf>
    <xf numFmtId="0" fontId="3" fillId="2" borderId="5" xfId="2" applyNumberFormat="1" applyFont="1" applyFill="1" applyBorder="1" applyAlignment="1" applyProtection="1">
      <alignment horizontal="centerContinuous" vertical="center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Alignment="1">
      <alignment vertical="center"/>
    </xf>
    <xf numFmtId="0" fontId="22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6" fillId="2" borderId="0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5" xfId="0" applyFont="1" applyFill="1" applyBorder="1" applyAlignment="1" applyProtection="1">
      <alignment vertical="center"/>
    </xf>
    <xf numFmtId="0" fontId="54" fillId="2" borderId="0" xfId="0" applyFont="1" applyFill="1" applyBorder="1" applyAlignment="1" applyProtection="1">
      <alignment vertical="center"/>
    </xf>
    <xf numFmtId="3" fontId="54" fillId="2" borderId="0" xfId="0" applyNumberFormat="1" applyFont="1" applyFill="1" applyBorder="1" applyAlignment="1" applyProtection="1">
      <alignment horizontal="center" vertical="center"/>
      <protection locked="0"/>
    </xf>
    <xf numFmtId="3" fontId="54" fillId="2" borderId="0" xfId="0" applyNumberFormat="1" applyFont="1" applyFill="1" applyBorder="1" applyAlignment="1" applyProtection="1">
      <alignment horizontal="right" vertical="center"/>
    </xf>
    <xf numFmtId="0" fontId="53" fillId="2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3" fontId="54" fillId="2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7" xfId="0" applyFont="1" applyFill="1" applyBorder="1" applyAlignment="1" applyProtection="1">
      <alignment vertical="center"/>
    </xf>
    <xf numFmtId="0" fontId="54" fillId="2" borderId="1" xfId="0" applyFont="1" applyFill="1" applyBorder="1" applyAlignment="1" applyProtection="1">
      <alignment vertical="center"/>
    </xf>
    <xf numFmtId="3" fontId="54" fillId="2" borderId="1" xfId="0" applyNumberFormat="1" applyFont="1" applyFill="1" applyBorder="1" applyAlignment="1" applyProtection="1">
      <alignment horizontal="center" vertical="center"/>
    </xf>
    <xf numFmtId="3" fontId="54" fillId="2" borderId="1" xfId="0" applyNumberFormat="1" applyFont="1" applyFill="1" applyBorder="1" applyAlignment="1" applyProtection="1">
      <alignment horizontal="right" vertical="center"/>
    </xf>
    <xf numFmtId="0" fontId="53" fillId="2" borderId="8" xfId="0" applyFont="1" applyFill="1" applyBorder="1" applyAlignment="1" applyProtection="1">
      <alignment vertical="center"/>
    </xf>
    <xf numFmtId="43" fontId="6" fillId="2" borderId="0" xfId="7" applyFont="1" applyFill="1" applyBorder="1" applyAlignment="1" applyProtection="1">
      <alignment vertical="center"/>
    </xf>
    <xf numFmtId="42" fontId="33" fillId="0" borderId="0" xfId="0" applyNumberFormat="1" applyFont="1" applyFill="1" applyAlignment="1">
      <alignment vertical="center"/>
    </xf>
    <xf numFmtId="44" fontId="16" fillId="0" borderId="0" xfId="0" applyNumberFormat="1" applyFont="1" applyAlignment="1">
      <alignment vertical="center"/>
    </xf>
    <xf numFmtId="3" fontId="4" fillId="2" borderId="0" xfId="0" applyNumberFormat="1" applyFont="1" applyFill="1" applyBorder="1" applyAlignment="1" applyProtection="1">
      <alignment vertical="center" wrapText="1"/>
    </xf>
    <xf numFmtId="0" fontId="43" fillId="2" borderId="0" xfId="0" applyFont="1" applyFill="1" applyBorder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165" fontId="15" fillId="3" borderId="10" xfId="1" applyNumberFormat="1" applyFont="1" applyFill="1" applyBorder="1" applyAlignment="1">
      <alignment horizontal="center" vertical="center" wrapText="1"/>
    </xf>
    <xf numFmtId="165" fontId="15" fillId="3" borderId="11" xfId="1" applyNumberFormat="1" applyFont="1" applyFill="1" applyBorder="1" applyAlignment="1">
      <alignment horizontal="center" vertical="center" wrapText="1"/>
    </xf>
    <xf numFmtId="3" fontId="44" fillId="2" borderId="0" xfId="0" applyNumberFormat="1" applyFont="1" applyFill="1" applyBorder="1" applyAlignment="1">
      <alignment horizontal="right" vertical="center"/>
    </xf>
    <xf numFmtId="3" fontId="16" fillId="2" borderId="0" xfId="0" applyNumberFormat="1" applyFont="1" applyFill="1" applyBorder="1" applyAlignment="1" applyProtection="1">
      <alignment horizontal="right" vertical="center"/>
      <protection locked="0"/>
    </xf>
    <xf numFmtId="3" fontId="16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vertical="center"/>
    </xf>
    <xf numFmtId="3" fontId="44" fillId="2" borderId="12" xfId="0" applyNumberFormat="1" applyFont="1" applyFill="1" applyBorder="1" applyAlignment="1">
      <alignment horizontal="right" vertical="center"/>
    </xf>
    <xf numFmtId="3" fontId="44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Border="1" applyAlignment="1">
      <alignment vertical="center"/>
    </xf>
    <xf numFmtId="3" fontId="44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9" fontId="16" fillId="0" borderId="0" xfId="0" applyNumberFormat="1" applyFont="1" applyAlignment="1">
      <alignment vertical="center"/>
    </xf>
    <xf numFmtId="44" fontId="16" fillId="0" borderId="0" xfId="0" applyNumberFormat="1" applyFont="1" applyFill="1" applyAlignment="1">
      <alignment vertical="center"/>
    </xf>
    <xf numFmtId="169" fontId="33" fillId="0" borderId="0" xfId="0" applyNumberFormat="1" applyFont="1" applyFill="1" applyAlignment="1">
      <alignment vertical="center"/>
    </xf>
    <xf numFmtId="169" fontId="16" fillId="0" borderId="0" xfId="0" applyNumberFormat="1" applyFont="1" applyFill="1" applyAlignment="1">
      <alignment vertical="center"/>
    </xf>
    <xf numFmtId="2" fontId="22" fillId="2" borderId="0" xfId="0" applyNumberFormat="1" applyFont="1" applyFill="1" applyBorder="1" applyAlignment="1">
      <alignment vertical="center"/>
    </xf>
    <xf numFmtId="4" fontId="32" fillId="2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vertical="center"/>
    </xf>
    <xf numFmtId="4" fontId="4" fillId="2" borderId="0" xfId="0" applyNumberFormat="1" applyFont="1" applyFill="1" applyBorder="1" applyAlignment="1" applyProtection="1">
      <alignment vertical="center"/>
      <protection locked="0"/>
    </xf>
    <xf numFmtId="0" fontId="57" fillId="2" borderId="0" xfId="0" applyFont="1" applyFill="1" applyBorder="1" applyAlignment="1">
      <alignment horizontal="right" vertical="center"/>
    </xf>
    <xf numFmtId="0" fontId="32" fillId="2" borderId="0" xfId="2" applyNumberFormat="1" applyFont="1" applyFill="1" applyBorder="1" applyAlignment="1" applyProtection="1">
      <alignment vertical="center"/>
    </xf>
    <xf numFmtId="4" fontId="4" fillId="2" borderId="0" xfId="1" applyNumberFormat="1" applyFont="1" applyFill="1" applyBorder="1" applyAlignment="1" applyProtection="1">
      <alignment vertical="center"/>
    </xf>
    <xf numFmtId="4" fontId="32" fillId="2" borderId="0" xfId="1" applyNumberFormat="1" applyFont="1" applyFill="1" applyBorder="1" applyAlignment="1" applyProtection="1">
      <alignment vertical="center"/>
    </xf>
    <xf numFmtId="4" fontId="4" fillId="2" borderId="0" xfId="0" applyNumberFormat="1" applyFont="1" applyFill="1" applyBorder="1" applyAlignment="1" applyProtection="1">
      <alignment vertical="center"/>
    </xf>
    <xf numFmtId="0" fontId="33" fillId="2" borderId="1" xfId="0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vertical="center"/>
    </xf>
    <xf numFmtId="4" fontId="16" fillId="2" borderId="0" xfId="0" applyNumberFormat="1" applyFont="1" applyFill="1" applyBorder="1" applyAlignment="1" applyProtection="1">
      <alignment horizontal="right" vertical="center"/>
      <protection locked="0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169" fontId="33" fillId="0" borderId="0" xfId="0" applyNumberFormat="1" applyFont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left" vertical="center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</xf>
    <xf numFmtId="0" fontId="42" fillId="2" borderId="0" xfId="0" applyFont="1" applyFill="1" applyBorder="1" applyAlignment="1" applyProtection="1">
      <alignment horizontal="left" vertical="center" wrapText="1"/>
    </xf>
    <xf numFmtId="0" fontId="29" fillId="2" borderId="0" xfId="0" applyFont="1" applyFill="1" applyBorder="1" applyAlignment="1" applyProtection="1">
      <alignment horizontal="center" vertical="center"/>
    </xf>
    <xf numFmtId="0" fontId="29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5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0" xfId="2" applyNumberFormat="1" applyFont="1" applyFill="1" applyBorder="1" applyAlignment="1" applyProtection="1">
      <alignment horizontal="center" vertical="center"/>
    </xf>
    <xf numFmtId="0" fontId="23" fillId="2" borderId="1" xfId="0" applyNumberFormat="1" applyFont="1" applyFill="1" applyBorder="1" applyAlignment="1" applyProtection="1">
      <alignment horizontal="center" vertical="center"/>
      <protection locked="0"/>
    </xf>
    <xf numFmtId="0" fontId="36" fillId="3" borderId="2" xfId="3" applyFont="1" applyFill="1" applyBorder="1" applyAlignment="1" applyProtection="1">
      <alignment horizontal="center" vertical="center"/>
    </xf>
    <xf numFmtId="0" fontId="36" fillId="3" borderId="5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center" vertical="center"/>
    </xf>
    <xf numFmtId="0" fontId="38" fillId="3" borderId="0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right" vertical="center"/>
    </xf>
    <xf numFmtId="0" fontId="38" fillId="3" borderId="0" xfId="3" applyFont="1" applyFill="1" applyBorder="1" applyAlignment="1" applyProtection="1">
      <alignment horizontal="right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28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  <xf numFmtId="0" fontId="26" fillId="3" borderId="1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2" borderId="0" xfId="3" applyFont="1" applyFill="1" applyBorder="1" applyAlignment="1">
      <alignment horizontal="center" vertical="center"/>
    </xf>
    <xf numFmtId="0" fontId="30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5" fillId="3" borderId="1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5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57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2" fillId="6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34" fillId="6" borderId="6" xfId="0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8" fillId="7" borderId="14" xfId="3" applyFont="1" applyFill="1" applyBorder="1" applyAlignment="1" applyProtection="1">
      <alignment horizontal="center" vertical="center" wrapText="1"/>
    </xf>
    <xf numFmtId="0" fontId="48" fillId="7" borderId="16" xfId="3" applyFont="1" applyFill="1" applyBorder="1" applyAlignment="1" applyProtection="1">
      <alignment horizontal="center" vertical="center"/>
    </xf>
    <xf numFmtId="0" fontId="32" fillId="6" borderId="0" xfId="0" applyFont="1" applyFill="1" applyBorder="1" applyAlignment="1" applyProtection="1">
      <alignment horizontal="left" vertical="center" wrapText="1"/>
    </xf>
    <xf numFmtId="0" fontId="32" fillId="6" borderId="6" xfId="0" applyFont="1" applyFill="1" applyBorder="1" applyAlignment="1" applyProtection="1">
      <alignment horizontal="left" vertical="center" wrapText="1"/>
    </xf>
    <xf numFmtId="0" fontId="47" fillId="7" borderId="2" xfId="3" applyFont="1" applyFill="1" applyBorder="1" applyAlignment="1" applyProtection="1">
      <alignment horizontal="center" vertical="center"/>
    </xf>
    <xf numFmtId="0" fontId="47" fillId="7" borderId="5" xfId="3" applyFont="1" applyFill="1" applyBorder="1" applyAlignment="1" applyProtection="1">
      <alignment horizontal="center" vertical="center"/>
    </xf>
    <xf numFmtId="0" fontId="48" fillId="7" borderId="3" xfId="3" applyFont="1" applyFill="1" applyBorder="1" applyAlignment="1" applyProtection="1">
      <alignment horizontal="center" vertical="center"/>
    </xf>
    <xf numFmtId="0" fontId="48" fillId="7" borderId="4" xfId="3" applyFont="1" applyFill="1" applyBorder="1" applyAlignment="1" applyProtection="1">
      <alignment horizontal="center" vertical="center"/>
    </xf>
    <xf numFmtId="0" fontId="48" fillId="7" borderId="0" xfId="3" applyFont="1" applyFill="1" applyBorder="1" applyAlignment="1" applyProtection="1">
      <alignment horizontal="center" vertical="center"/>
    </xf>
    <xf numFmtId="0" fontId="48" fillId="7" borderId="6" xfId="3" applyFont="1" applyFill="1" applyBorder="1" applyAlignment="1" applyProtection="1">
      <alignment horizontal="center" vertical="center"/>
    </xf>
    <xf numFmtId="0" fontId="3" fillId="8" borderId="0" xfId="0" applyFont="1" applyFill="1" applyBorder="1" applyAlignment="1" applyProtection="1">
      <alignment horizontal="center" vertical="center"/>
    </xf>
    <xf numFmtId="0" fontId="55" fillId="6" borderId="0" xfId="0" applyFont="1" applyFill="1" applyBorder="1" applyAlignment="1" applyProtection="1">
      <alignment horizontal="center" vertical="center"/>
    </xf>
    <xf numFmtId="0" fontId="30" fillId="6" borderId="0" xfId="0" applyFont="1" applyFill="1" applyBorder="1" applyAlignment="1" applyProtection="1">
      <alignment horizontal="center" vertical="center"/>
    </xf>
    <xf numFmtId="0" fontId="30" fillId="6" borderId="0" xfId="2" applyNumberFormat="1" applyFont="1" applyFill="1" applyBorder="1" applyAlignment="1" applyProtection="1">
      <alignment horizontal="center" vertical="center"/>
    </xf>
    <xf numFmtId="0" fontId="32" fillId="6" borderId="1" xfId="0" applyNumberFormat="1" applyFont="1" applyFill="1" applyBorder="1" applyAlignment="1" applyProtection="1">
      <alignment horizontal="center" vertical="center"/>
      <protection locked="0"/>
    </xf>
    <xf numFmtId="0" fontId="35" fillId="2" borderId="0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left" vertical="center"/>
    </xf>
    <xf numFmtId="0" fontId="54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54" fillId="2" borderId="1" xfId="0" applyFont="1" applyFill="1" applyBorder="1" applyAlignment="1" applyProtection="1">
      <alignment horizontal="left" vertical="center"/>
    </xf>
    <xf numFmtId="0" fontId="58" fillId="2" borderId="0" xfId="0" applyFont="1" applyFill="1" applyAlignment="1">
      <alignment horizontal="center" vertical="center"/>
    </xf>
    <xf numFmtId="0" fontId="3" fillId="2" borderId="0" xfId="3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center"/>
    </xf>
    <xf numFmtId="0" fontId="23" fillId="2" borderId="0" xfId="3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2" applyNumberFormat="1" applyFont="1" applyFill="1" applyBorder="1" applyAlignment="1" applyProtection="1">
      <alignment horizontal="center" vertical="center"/>
    </xf>
    <xf numFmtId="0" fontId="5" fillId="3" borderId="10" xfId="3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37" fontId="5" fillId="3" borderId="2" xfId="1" applyNumberFormat="1" applyFont="1" applyFill="1" applyBorder="1" applyAlignment="1" applyProtection="1">
      <alignment horizontal="center" vertical="center" wrapText="1"/>
    </xf>
    <xf numFmtId="37" fontId="5" fillId="3" borderId="4" xfId="1" applyNumberFormat="1" applyFont="1" applyFill="1" applyBorder="1" applyAlignment="1" applyProtection="1">
      <alignment horizontal="center" vertical="center"/>
    </xf>
    <xf numFmtId="37" fontId="5" fillId="3" borderId="5" xfId="1" applyNumberFormat="1" applyFont="1" applyFill="1" applyBorder="1" applyAlignment="1" applyProtection="1">
      <alignment horizontal="center" vertical="center"/>
    </xf>
    <xf numFmtId="37" fontId="5" fillId="3" borderId="6" xfId="1" applyNumberFormat="1" applyFont="1" applyFill="1" applyBorder="1" applyAlignment="1" applyProtection="1">
      <alignment horizontal="center" vertical="center"/>
    </xf>
    <xf numFmtId="37" fontId="5" fillId="3" borderId="7" xfId="1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37" fontId="5" fillId="3" borderId="9" xfId="1" applyNumberFormat="1" applyFont="1" applyFill="1" applyBorder="1" applyAlignment="1" applyProtection="1">
      <alignment horizontal="center"/>
    </xf>
    <xf numFmtId="37" fontId="5" fillId="3" borderId="10" xfId="1" applyNumberFormat="1" applyFont="1" applyFill="1" applyBorder="1" applyAlignment="1" applyProtection="1">
      <alignment horizontal="center"/>
    </xf>
    <xf numFmtId="37" fontId="5" fillId="3" borderId="11" xfId="1" applyNumberFormat="1" applyFont="1" applyFill="1" applyBorder="1" applyAlignment="1" applyProtection="1">
      <alignment horizontal="center"/>
    </xf>
    <xf numFmtId="37" fontId="5" fillId="3" borderId="13" xfId="1" applyNumberFormat="1" applyFont="1" applyFill="1" applyBorder="1" applyAlignment="1" applyProtection="1">
      <alignment horizontal="center" vertical="center" wrapText="1"/>
    </xf>
    <xf numFmtId="37" fontId="5" fillId="3" borderId="2" xfId="1" applyNumberFormat="1" applyFont="1" applyFill="1" applyBorder="1" applyAlignment="1" applyProtection="1">
      <alignment horizontal="center"/>
    </xf>
    <xf numFmtId="37" fontId="5" fillId="3" borderId="3" xfId="1" applyNumberFormat="1" applyFont="1" applyFill="1" applyBorder="1" applyAlignment="1" applyProtection="1">
      <alignment horizontal="center"/>
    </xf>
    <xf numFmtId="37" fontId="5" fillId="3" borderId="4" xfId="1" applyNumberFormat="1" applyFont="1" applyFill="1" applyBorder="1" applyAlignment="1" applyProtection="1">
      <alignment horizontal="center"/>
    </xf>
    <xf numFmtId="37" fontId="5" fillId="3" borderId="5" xfId="1" applyNumberFormat="1" applyFont="1" applyFill="1" applyBorder="1" applyAlignment="1" applyProtection="1">
      <alignment horizontal="center"/>
      <protection locked="0"/>
    </xf>
    <xf numFmtId="37" fontId="5" fillId="3" borderId="0" xfId="1" applyNumberFormat="1" applyFont="1" applyFill="1" applyBorder="1" applyAlignment="1" applyProtection="1">
      <alignment horizontal="center"/>
      <protection locked="0"/>
    </xf>
    <xf numFmtId="37" fontId="5" fillId="3" borderId="6" xfId="1" applyNumberFormat="1" applyFont="1" applyFill="1" applyBorder="1" applyAlignment="1" applyProtection="1">
      <alignment horizontal="center"/>
      <protection locked="0"/>
    </xf>
    <xf numFmtId="37" fontId="5" fillId="3" borderId="5" xfId="1" applyNumberFormat="1" applyFont="1" applyFill="1" applyBorder="1" applyAlignment="1" applyProtection="1">
      <alignment horizontal="center"/>
    </xf>
    <xf numFmtId="37" fontId="5" fillId="3" borderId="0" xfId="1" applyNumberFormat="1" applyFont="1" applyFill="1" applyBorder="1" applyAlignment="1" applyProtection="1">
      <alignment horizontal="center"/>
    </xf>
    <xf numFmtId="37" fontId="5" fillId="3" borderId="6" xfId="1" applyNumberFormat="1" applyFont="1" applyFill="1" applyBorder="1" applyAlignment="1" applyProtection="1">
      <alignment horizontal="center"/>
    </xf>
    <xf numFmtId="37" fontId="5" fillId="3" borderId="7" xfId="1" applyNumberFormat="1" applyFont="1" applyFill="1" applyBorder="1" applyAlignment="1" applyProtection="1">
      <alignment horizontal="center"/>
    </xf>
    <xf numFmtId="37" fontId="5" fillId="3" borderId="1" xfId="1" applyNumberFormat="1" applyFont="1" applyFill="1" applyBorder="1" applyAlignment="1" applyProtection="1">
      <alignment horizontal="center"/>
    </xf>
    <xf numFmtId="37" fontId="5" fillId="3" borderId="8" xfId="1" applyNumberFormat="1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left" vertical="center"/>
    </xf>
    <xf numFmtId="165" fontId="5" fillId="3" borderId="4" xfId="1" applyNumberFormat="1" applyFont="1" applyFill="1" applyBorder="1" applyAlignment="1" applyProtection="1">
      <alignment horizontal="left" vertical="center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  <xf numFmtId="165" fontId="5" fillId="3" borderId="7" xfId="1" applyNumberFormat="1" applyFont="1" applyFill="1" applyBorder="1" applyAlignment="1" applyProtection="1">
      <alignment horizontal="left" vertical="center"/>
    </xf>
    <xf numFmtId="165" fontId="5" fillId="3" borderId="8" xfId="1" applyNumberFormat="1" applyFont="1" applyFill="1" applyBorder="1" applyAlignment="1" applyProtection="1">
      <alignment horizontal="left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7" fillId="0" borderId="13" xfId="0" applyNumberFormat="1" applyFont="1" applyBorder="1" applyAlignment="1">
      <alignment horizontal="right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13" xfId="0" applyNumberFormat="1" applyFont="1" applyBorder="1" applyAlignment="1" applyProtection="1">
      <alignment horizontal="right"/>
      <protection locked="0"/>
    </xf>
    <xf numFmtId="3" fontId="2" fillId="0" borderId="13" xfId="0" applyNumberFormat="1" applyFont="1" applyBorder="1" applyAlignment="1" applyProtection="1">
      <alignment horizontal="right"/>
    </xf>
    <xf numFmtId="0" fontId="7" fillId="0" borderId="13" xfId="0" applyFont="1" applyBorder="1" applyAlignment="1">
      <alignment horizontal="right"/>
    </xf>
    <xf numFmtId="3" fontId="7" fillId="0" borderId="13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justify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165" fontId="5" fillId="3" borderId="9" xfId="1" applyNumberFormat="1" applyFont="1" applyFill="1" applyBorder="1" applyAlignment="1" applyProtection="1">
      <alignment horizontal="center"/>
    </xf>
    <xf numFmtId="165" fontId="5" fillId="3" borderId="11" xfId="1" applyNumberFormat="1" applyFont="1" applyFill="1" applyBorder="1" applyAlignment="1" applyProtection="1">
      <alignment horizontal="center"/>
    </xf>
    <xf numFmtId="165" fontId="5" fillId="3" borderId="0" xfId="1" applyNumberFormat="1" applyFont="1" applyFill="1" applyBorder="1" applyAlignment="1" applyProtection="1">
      <alignment horizontal="center"/>
      <protection locked="0"/>
    </xf>
    <xf numFmtId="165" fontId="5" fillId="3" borderId="0" xfId="1" applyNumberFormat="1" applyFont="1" applyFill="1" applyBorder="1" applyAlignment="1" applyProtection="1">
      <alignment horizontal="center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 indent="3"/>
    </xf>
    <xf numFmtId="0" fontId="7" fillId="0" borderId="11" xfId="0" applyFont="1" applyFill="1" applyBorder="1" applyAlignment="1">
      <alignment horizontal="left" vertical="center" wrapText="1" indent="3"/>
    </xf>
    <xf numFmtId="165" fontId="15" fillId="3" borderId="20" xfId="1" applyNumberFormat="1" applyFont="1" applyFill="1" applyBorder="1" applyAlignment="1" applyProtection="1">
      <alignment horizontal="center"/>
    </xf>
    <xf numFmtId="165" fontId="15" fillId="3" borderId="21" xfId="1" applyNumberFormat="1" applyFont="1" applyFill="1" applyBorder="1" applyAlignment="1" applyProtection="1">
      <alignment horizontal="center"/>
    </xf>
    <xf numFmtId="165" fontId="15" fillId="3" borderId="22" xfId="1" applyNumberFormat="1" applyFont="1" applyFill="1" applyBorder="1" applyAlignment="1" applyProtection="1">
      <alignment horizontal="center"/>
    </xf>
    <xf numFmtId="165" fontId="15" fillId="3" borderId="23" xfId="1" applyNumberFormat="1" applyFont="1" applyFill="1" applyBorder="1" applyAlignment="1" applyProtection="1">
      <alignment horizontal="center"/>
      <protection locked="0"/>
    </xf>
    <xf numFmtId="165" fontId="15" fillId="3" borderId="0" xfId="1" applyNumberFormat="1" applyFont="1" applyFill="1" applyBorder="1" applyAlignment="1" applyProtection="1">
      <alignment horizontal="center"/>
      <protection locked="0"/>
    </xf>
    <xf numFmtId="165" fontId="15" fillId="3" borderId="24" xfId="1" applyNumberFormat="1" applyFont="1" applyFill="1" applyBorder="1" applyAlignment="1" applyProtection="1">
      <alignment horizontal="center"/>
      <protection locked="0"/>
    </xf>
    <xf numFmtId="165" fontId="15" fillId="3" borderId="23" xfId="1" applyNumberFormat="1" applyFont="1" applyFill="1" applyBorder="1" applyAlignment="1" applyProtection="1">
      <alignment horizontal="center"/>
    </xf>
    <xf numFmtId="165" fontId="15" fillId="3" borderId="0" xfId="1" applyNumberFormat="1" applyFont="1" applyFill="1" applyBorder="1" applyAlignment="1" applyProtection="1">
      <alignment horizontal="center"/>
    </xf>
    <xf numFmtId="165" fontId="15" fillId="3" borderId="24" xfId="1" applyNumberFormat="1" applyFont="1" applyFill="1" applyBorder="1" applyAlignment="1" applyProtection="1">
      <alignment horizontal="center"/>
    </xf>
    <xf numFmtId="165" fontId="5" fillId="3" borderId="3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6" xfId="1" applyNumberFormat="1" applyFont="1" applyFill="1" applyBorder="1" applyAlignment="1" applyProtection="1">
      <alignment horizontal="center" vertical="center"/>
    </xf>
    <xf numFmtId="0" fontId="20" fillId="5" borderId="0" xfId="0" applyNumberFormat="1" applyFont="1" applyFill="1" applyBorder="1" applyAlignment="1" applyProtection="1">
      <alignment vertical="center" wrapText="1"/>
      <protection locked="0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3" fillId="5" borderId="28" xfId="0" applyNumberFormat="1" applyFont="1" applyFill="1" applyBorder="1" applyAlignment="1" applyProtection="1">
      <alignment horizontal="center"/>
      <protection locked="0"/>
    </xf>
    <xf numFmtId="0" fontId="19" fillId="3" borderId="29" xfId="0" applyNumberFormat="1" applyFont="1" applyFill="1" applyBorder="1" applyAlignment="1" applyProtection="1">
      <alignment horizontal="center" vertic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42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3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2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</cellXfs>
  <cellStyles count="19">
    <cellStyle name="=C:\WINNT\SYSTEM32\COMMAND.COM" xfId="2"/>
    <cellStyle name="Millares" xfId="1" builtinId="3"/>
    <cellStyle name="Millares 2" xfId="5"/>
    <cellStyle name="Millares 2 2" xfId="7"/>
    <cellStyle name="Millares 3" xfId="6"/>
    <cellStyle name="Millares 3 2" xfId="11"/>
    <cellStyle name="Millares 3 3" xfId="18"/>
    <cellStyle name="Millares 3 4" xfId="10"/>
    <cellStyle name="Millares 4 2" xfId="12"/>
    <cellStyle name="Normal" xfId="0" builtinId="0"/>
    <cellStyle name="Normal 2" xfId="3"/>
    <cellStyle name="Normal 3" xfId="13"/>
    <cellStyle name="Normal 3 2" xfId="14"/>
    <cellStyle name="Normal 3 3" xfId="15"/>
    <cellStyle name="Normal 4" xfId="8"/>
    <cellStyle name="Normal 5" xfId="16"/>
    <cellStyle name="Normal 6" xfId="17"/>
    <cellStyle name="Normal 9" xfId="4"/>
    <cellStyle name="Porcentaj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52339</xdr:colOff>
      <xdr:row>0</xdr:row>
      <xdr:rowOff>41870</xdr:rowOff>
    </xdr:from>
    <xdr:to>
      <xdr:col>3</xdr:col>
      <xdr:colOff>118272</xdr:colOff>
      <xdr:row>3</xdr:row>
      <xdr:rowOff>198875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9" y="41870"/>
          <a:ext cx="1123103" cy="879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64822</xdr:colOff>
      <xdr:row>0</xdr:row>
      <xdr:rowOff>79128</xdr:rowOff>
    </xdr:from>
    <xdr:to>
      <xdr:col>3</xdr:col>
      <xdr:colOff>64823</xdr:colOff>
      <xdr:row>5</xdr:row>
      <xdr:rowOff>190890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" y="79128"/>
          <a:ext cx="1631157" cy="125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2</xdr:col>
      <xdr:colOff>681766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034191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456124</xdr:colOff>
      <xdr:row>26</xdr:row>
      <xdr:rowOff>85724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1016" b="7000"/>
        <a:stretch>
          <a:fillRect/>
        </a:stretch>
      </xdr:blipFill>
      <xdr:spPr bwMode="auto">
        <a:xfrm>
          <a:off x="0" y="0"/>
          <a:ext cx="6552124" cy="503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148366</xdr:colOff>
      <xdr:row>3</xdr:row>
      <xdr:rowOff>114300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034191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42338</xdr:colOff>
      <xdr:row>0</xdr:row>
      <xdr:rowOff>37253</xdr:rowOff>
    </xdr:from>
    <xdr:to>
      <xdr:col>3</xdr:col>
      <xdr:colOff>370417</xdr:colOff>
      <xdr:row>4</xdr:row>
      <xdr:rowOff>52918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8" y="37253"/>
          <a:ext cx="1407579" cy="1095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379756</xdr:colOff>
      <xdr:row>5</xdr:row>
      <xdr:rowOff>152190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398931" cy="10951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</xdr:row>
      <xdr:rowOff>35718</xdr:rowOff>
    </xdr:from>
    <xdr:to>
      <xdr:col>1</xdr:col>
      <xdr:colOff>71436</xdr:colOff>
      <xdr:row>5</xdr:row>
      <xdr:rowOff>4628</xdr:rowOff>
    </xdr:to>
    <xdr:pic>
      <xdr:nvPicPr>
        <xdr:cNvPr id="2" name="3 Imagen" descr="SEPA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1" y="140493"/>
          <a:ext cx="0" cy="854735"/>
        </a:xfrm>
        <a:prstGeom prst="rect">
          <a:avLst/>
        </a:prstGeom>
      </xdr:spPr>
    </xdr:pic>
    <xdr:clientData/>
  </xdr:twoCellAnchor>
  <xdr:twoCellAnchor editAs="oneCell">
    <xdr:from>
      <xdr:col>9</xdr:col>
      <xdr:colOff>98882</xdr:colOff>
      <xdr:row>2</xdr:row>
      <xdr:rowOff>37421</xdr:rowOff>
    </xdr:from>
    <xdr:to>
      <xdr:col>9</xdr:col>
      <xdr:colOff>98882</xdr:colOff>
      <xdr:row>4</xdr:row>
      <xdr:rowOff>16669</xdr:rowOff>
    </xdr:to>
    <xdr:pic>
      <xdr:nvPicPr>
        <xdr:cNvPr id="3" name="4 Imagen" descr="CARPETA PORTADA.jpg"/>
        <xdr:cNvPicPr/>
      </xdr:nvPicPr>
      <xdr:blipFill>
        <a:blip xmlns:r="http://schemas.openxmlformats.org/officeDocument/2006/relationships" r:embed="rId2" cstate="print"/>
        <a:srcRect l="61633" t="82652" r="11460" b="10614"/>
        <a:stretch>
          <a:fillRect/>
        </a:stretch>
      </xdr:blipFill>
      <xdr:spPr>
        <a:xfrm>
          <a:off x="7947482" y="332696"/>
          <a:ext cx="0" cy="4745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47626</xdr:rowOff>
    </xdr:from>
    <xdr:to>
      <xdr:col>3</xdr:col>
      <xdr:colOff>104776</xdr:colOff>
      <xdr:row>4</xdr:row>
      <xdr:rowOff>196599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200150" cy="9395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27</xdr:row>
      <xdr:rowOff>24780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328" t="22375" r="21016" b="7125"/>
        <a:stretch>
          <a:fillRect/>
        </a:stretch>
      </xdr:blipFill>
      <xdr:spPr bwMode="auto">
        <a:xfrm>
          <a:off x="0" y="0"/>
          <a:ext cx="6762750" cy="516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180975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125" r="20859" b="7000"/>
        <a:stretch>
          <a:fillRect/>
        </a:stretch>
      </xdr:blipFill>
      <xdr:spPr bwMode="auto">
        <a:xfrm>
          <a:off x="0" y="0"/>
          <a:ext cx="7038975" cy="540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584470</xdr:colOff>
      <xdr:row>26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375" r="20938" b="7125"/>
        <a:stretch>
          <a:fillRect/>
        </a:stretch>
      </xdr:blipFill>
      <xdr:spPr bwMode="auto">
        <a:xfrm>
          <a:off x="0" y="1"/>
          <a:ext cx="668047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590551</xdr:colOff>
      <xdr:row>26</xdr:row>
      <xdr:rowOff>175169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250" r="20938" b="7000"/>
        <a:stretch>
          <a:fillRect/>
        </a:stretch>
      </xdr:blipFill>
      <xdr:spPr bwMode="auto">
        <a:xfrm>
          <a:off x="1" y="1"/>
          <a:ext cx="6686550" cy="5128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571500</xdr:colOff>
      <xdr:row>26</xdr:row>
      <xdr:rowOff>167495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0938" b="7000"/>
        <a:stretch>
          <a:fillRect/>
        </a:stretch>
      </xdr:blipFill>
      <xdr:spPr bwMode="auto">
        <a:xfrm>
          <a:off x="1" y="1"/>
          <a:ext cx="6667499" cy="5120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74"/>
  <sheetViews>
    <sheetView showGridLines="0" view="pageBreakPreview" topLeftCell="B52" zoomScaleNormal="91" zoomScaleSheetLayoutView="100" workbookViewId="0">
      <selection activeCell="H72" sqref="H72:I72"/>
    </sheetView>
  </sheetViews>
  <sheetFormatPr baseColWidth="10" defaultColWidth="0" defaultRowHeight="0" customHeight="1" zeroHeight="1"/>
  <cols>
    <col min="1" max="1" width="1.7109375" style="661" customWidth="1"/>
    <col min="2" max="2" width="2.7109375" style="661" customWidth="1"/>
    <col min="3" max="3" width="11.42578125" style="661" customWidth="1"/>
    <col min="4" max="4" width="39.42578125" style="661" customWidth="1"/>
    <col min="5" max="5" width="13.140625" style="659" customWidth="1"/>
    <col min="6" max="6" width="13.5703125" style="661" customWidth="1"/>
    <col min="7" max="7" width="4.140625" style="661" customWidth="1"/>
    <col min="8" max="8" width="11.42578125" style="661" customWidth="1"/>
    <col min="9" max="9" width="53.42578125" style="661" customWidth="1"/>
    <col min="10" max="10" width="12.85546875" style="661" customWidth="1"/>
    <col min="11" max="11" width="13.42578125" style="661" customWidth="1"/>
    <col min="12" max="12" width="2.140625" style="661" customWidth="1"/>
    <col min="13" max="13" width="3" style="661" customWidth="1"/>
    <col min="14" max="16" width="3.85546875" style="661" customWidth="1"/>
    <col min="17" max="22" width="11.42578125" style="661" customWidth="1"/>
    <col min="23" max="26" width="0" style="661" hidden="1"/>
    <col min="27" max="269" width="11.42578125" style="661" hidden="1"/>
    <col min="270" max="282" width="0" style="661" hidden="1"/>
    <col min="283" max="525" width="11.42578125" style="661" hidden="1"/>
    <col min="526" max="538" width="0" style="661" hidden="1"/>
    <col min="539" max="781" width="11.42578125" style="661" hidden="1"/>
    <col min="782" max="794" width="0" style="661" hidden="1"/>
    <col min="795" max="1037" width="11.42578125" style="661" hidden="1"/>
    <col min="1038" max="1056" width="0" style="661" hidden="1"/>
    <col min="1057" max="1299" width="11.42578125" style="661" hidden="1"/>
    <col min="1300" max="1312" width="0" style="661" hidden="1"/>
    <col min="1313" max="1555" width="11.42578125" style="661" hidden="1"/>
    <col min="1556" max="1568" width="0" style="661" hidden="1"/>
    <col min="1569" max="1622" width="11.42578125" style="661" hidden="1"/>
    <col min="1623" max="1635" width="0" style="661" hidden="1"/>
    <col min="1636" max="1639" width="11.42578125" style="661" hidden="1"/>
    <col min="1640" max="1652" width="0" style="661" hidden="1"/>
    <col min="1653" max="1706" width="11.42578125" style="661" hidden="1"/>
    <col min="1707" max="1719" width="0" style="661" hidden="1"/>
    <col min="1720" max="1908" width="11.42578125" style="661" hidden="1"/>
    <col min="1909" max="1921" width="0" style="661" hidden="1"/>
    <col min="1922" max="2164" width="11.42578125" style="661" hidden="1"/>
    <col min="2165" max="2177" width="0" style="661" hidden="1"/>
    <col min="2178" max="2420" width="11.42578125" style="661" hidden="1"/>
    <col min="2421" max="2433" width="0" style="661" hidden="1"/>
    <col min="2434" max="2676" width="11.42578125" style="661" hidden="1"/>
    <col min="2677" max="2689" width="0" style="661" hidden="1"/>
    <col min="2690" max="2932" width="11.42578125" style="661" hidden="1"/>
    <col min="2933" max="2945" width="0" style="661" hidden="1"/>
    <col min="2946" max="3188" width="11.42578125" style="661" hidden="1"/>
    <col min="3189" max="3201" width="0" style="661" hidden="1"/>
    <col min="3202" max="3444" width="11.42578125" style="661" hidden="1"/>
    <col min="3445" max="3457" width="0" style="661" hidden="1"/>
    <col min="3458" max="3511" width="11.42578125" style="661" hidden="1"/>
    <col min="3512" max="3524" width="0" style="661" hidden="1"/>
    <col min="3525" max="3528" width="11.42578125" style="661" hidden="1"/>
    <col min="3529" max="3541" width="0" style="661" hidden="1"/>
    <col min="3542" max="3595" width="11.42578125" style="661" hidden="1"/>
    <col min="3596" max="3608" width="0" style="661" hidden="1"/>
    <col min="3609" max="3630" width="11.42578125" style="661" hidden="1"/>
    <col min="3631" max="3643" width="0" style="661" hidden="1"/>
    <col min="3644" max="3647" width="11.42578125" style="661" hidden="1"/>
    <col min="3648" max="3660" width="0" style="661" hidden="1"/>
    <col min="3661" max="3714" width="11.42578125" style="661" hidden="1"/>
    <col min="3715" max="3727" width="0" style="661" hidden="1"/>
    <col min="3728" max="3749" width="11.42578125" style="661" hidden="1"/>
    <col min="3750" max="3762" width="0" style="661" hidden="1"/>
    <col min="3763" max="3766" width="11.42578125" style="661" hidden="1"/>
    <col min="3767" max="3779" width="0" style="661" hidden="1"/>
    <col min="3780" max="3833" width="11.42578125" style="661" hidden="1"/>
    <col min="3834" max="3846" width="0" style="661" hidden="1"/>
    <col min="3847" max="3868" width="11.42578125" style="661" hidden="1"/>
    <col min="3869" max="3881" width="0" style="661" hidden="1"/>
    <col min="3882" max="3885" width="11.42578125" style="661" hidden="1"/>
    <col min="3886" max="3898" width="0" style="661" hidden="1"/>
    <col min="3899" max="3952" width="11.42578125" style="661" hidden="1"/>
    <col min="3953" max="3965" width="0" style="661" hidden="1"/>
    <col min="3966" max="3987" width="11.42578125" style="661" hidden="1"/>
    <col min="3988" max="4000" width="0" style="661" hidden="1"/>
    <col min="4001" max="4004" width="11.42578125" style="661" hidden="1"/>
    <col min="4005" max="4017" width="0" style="661" hidden="1"/>
    <col min="4018" max="4071" width="11.42578125" style="661" hidden="1"/>
    <col min="4072" max="4084" width="0" style="661" hidden="1"/>
    <col min="4085" max="4106" width="11.42578125" style="661" hidden="1"/>
    <col min="4107" max="4119" width="0" style="661" hidden="1"/>
    <col min="4120" max="4123" width="11.42578125" style="661" hidden="1"/>
    <col min="4124" max="4136" width="0" style="661" hidden="1"/>
    <col min="4137" max="4190" width="11.42578125" style="661" hidden="1"/>
    <col min="4191" max="4203" width="0" style="661" hidden="1"/>
    <col min="4204" max="4225" width="11.42578125" style="661" hidden="1"/>
    <col min="4226" max="4238" width="0" style="661" hidden="1"/>
    <col min="4239" max="4242" width="11.42578125" style="661" hidden="1"/>
    <col min="4243" max="4255" width="0" style="661" hidden="1"/>
    <col min="4256" max="4309" width="11.42578125" style="661" hidden="1"/>
    <col min="4310" max="4322" width="0" style="661" hidden="1"/>
    <col min="4323" max="4344" width="11.42578125" style="661" hidden="1"/>
    <col min="4345" max="4357" width="0" style="661" hidden="1"/>
    <col min="4358" max="4361" width="11.42578125" style="661" hidden="1"/>
    <col min="4362" max="4374" width="0" style="661" hidden="1"/>
    <col min="4375" max="4428" width="11.42578125" style="661" hidden="1"/>
    <col min="4429" max="4441" width="0" style="661" hidden="1"/>
    <col min="4442" max="4463" width="11.42578125" style="661" hidden="1"/>
    <col min="4464" max="4476" width="0" style="661" hidden="1"/>
    <col min="4477" max="4480" width="11.42578125" style="661" hidden="1"/>
    <col min="4481" max="4493" width="0" style="661" hidden="1"/>
    <col min="4494" max="4547" width="11.42578125" style="661" hidden="1"/>
    <col min="4548" max="4560" width="0" style="661" hidden="1"/>
    <col min="4561" max="4582" width="11.42578125" style="661" hidden="1"/>
    <col min="4583" max="4595" width="0" style="661" hidden="1"/>
    <col min="4596" max="4599" width="11.42578125" style="661" hidden="1"/>
    <col min="4600" max="4612" width="0" style="661" hidden="1"/>
    <col min="4613" max="4666" width="11.42578125" style="661" hidden="1"/>
    <col min="4667" max="4679" width="0" style="661" hidden="1"/>
    <col min="4680" max="4701" width="11.42578125" style="661" hidden="1"/>
    <col min="4702" max="4714" width="0" style="661" hidden="1"/>
    <col min="4715" max="4718" width="11.42578125" style="661" hidden="1"/>
    <col min="4719" max="4731" width="0" style="661" hidden="1"/>
    <col min="4732" max="4785" width="11.42578125" style="661" hidden="1"/>
    <col min="4786" max="4798" width="0" style="661" hidden="1"/>
    <col min="4799" max="4820" width="11.42578125" style="661" hidden="1"/>
    <col min="4821" max="4833" width="0" style="661" hidden="1"/>
    <col min="4834" max="4837" width="11.42578125" style="661" hidden="1"/>
    <col min="4838" max="4850" width="0" style="661" hidden="1"/>
    <col min="4851" max="4904" width="11.42578125" style="661" hidden="1"/>
    <col min="4905" max="4917" width="0" style="661" hidden="1"/>
    <col min="4918" max="4920" width="11.42578125" style="661" hidden="1"/>
    <col min="4921" max="4933" width="0" style="661" hidden="1"/>
    <col min="4934" max="4955" width="11.42578125" style="661" hidden="1"/>
    <col min="4956" max="4968" width="0" style="661" hidden="1"/>
    <col min="4969" max="4972" width="11.42578125" style="661" hidden="1"/>
    <col min="4973" max="4985" width="0" style="661" hidden="1"/>
    <col min="4986" max="5039" width="11.42578125" style="661" hidden="1"/>
    <col min="5040" max="5052" width="0" style="661" hidden="1"/>
    <col min="5053" max="5059" width="11.42578125" style="661" hidden="1"/>
    <col min="5060" max="5072" width="0" style="661" hidden="1"/>
    <col min="5073" max="5076" width="11.42578125" style="661" hidden="1"/>
    <col min="5077" max="5089" width="0" style="661" hidden="1"/>
    <col min="5090" max="5143" width="11.42578125" style="661" hidden="1"/>
    <col min="5144" max="5159" width="0" style="661" hidden="1"/>
    <col min="5160" max="5163" width="11.42578125" style="661" hidden="1"/>
    <col min="5164" max="5176" width="0" style="661" hidden="1"/>
    <col min="5177" max="5230" width="11.42578125" style="661" hidden="1"/>
    <col min="5231" max="5243" width="0" style="661" hidden="1"/>
    <col min="5244" max="5244" width="11.42578125" style="661" hidden="1"/>
    <col min="5245" max="5260" width="0" style="661" hidden="1"/>
    <col min="5261" max="5264" width="11.42578125" style="661" hidden="1"/>
    <col min="5265" max="5277" width="0" style="661" hidden="1"/>
    <col min="5278" max="5331" width="11.42578125" style="661" hidden="1"/>
    <col min="5332" max="5344" width="0" style="661" hidden="1"/>
    <col min="5345" max="5345" width="11.42578125" style="661" hidden="1"/>
    <col min="5346" max="5361" width="0" style="661" hidden="1"/>
    <col min="5362" max="5365" width="11.42578125" style="661" hidden="1"/>
    <col min="5366" max="5378" width="0" style="661" hidden="1"/>
    <col min="5379" max="5432" width="11.42578125" style="661" hidden="1"/>
    <col min="5433" max="5445" width="0" style="661" hidden="1"/>
    <col min="5446" max="5446" width="11.42578125" style="661" hidden="1"/>
    <col min="5447" max="5462" width="0" style="661" hidden="1"/>
    <col min="5463" max="5466" width="11.42578125" style="661" hidden="1"/>
    <col min="5467" max="5479" width="0" style="661" hidden="1"/>
    <col min="5480" max="5533" width="11.42578125" style="661" hidden="1"/>
    <col min="5534" max="5546" width="0" style="661" hidden="1"/>
    <col min="5547" max="5571" width="11.42578125" style="661" hidden="1"/>
    <col min="5572" max="5584" width="0" style="661" hidden="1"/>
    <col min="5585" max="5606" width="11.42578125" style="661" hidden="1"/>
    <col min="5607" max="5619" width="0" style="661" hidden="1"/>
    <col min="5620" max="5623" width="11.42578125" style="661" hidden="1"/>
    <col min="5624" max="5636" width="0" style="661" hidden="1"/>
    <col min="5637" max="5690" width="11.42578125" style="661" hidden="1"/>
    <col min="5691" max="5703" width="0" style="661" hidden="1"/>
    <col min="5704" max="5725" width="11.42578125" style="661" hidden="1"/>
    <col min="5726" max="5738" width="0" style="661" hidden="1"/>
    <col min="5739" max="5742" width="11.42578125" style="661" hidden="1"/>
    <col min="5743" max="5755" width="0" style="661" hidden="1"/>
    <col min="5756" max="5809" width="11.42578125" style="661" hidden="1"/>
    <col min="5810" max="5822" width="0" style="661" hidden="1"/>
    <col min="5823" max="5844" width="11.42578125" style="661" hidden="1"/>
    <col min="5845" max="5857" width="0" style="661" hidden="1"/>
    <col min="5858" max="5861" width="11.42578125" style="661" hidden="1"/>
    <col min="5862" max="5874" width="0" style="661" hidden="1"/>
    <col min="5875" max="5928" width="11.42578125" style="661" hidden="1"/>
    <col min="5929" max="5941" width="0" style="661" hidden="1"/>
    <col min="5942" max="5944" width="11.42578125" style="661" hidden="1"/>
    <col min="5945" max="5957" width="0" style="661" hidden="1"/>
    <col min="5958" max="5979" width="11.42578125" style="661" hidden="1"/>
    <col min="5980" max="5992" width="0" style="661" hidden="1"/>
    <col min="5993" max="5996" width="11.42578125" style="661" hidden="1"/>
    <col min="5997" max="6009" width="0" style="661" hidden="1"/>
    <col min="6010" max="6063" width="11.42578125" style="661" hidden="1"/>
    <col min="6064" max="6076" width="0" style="661" hidden="1"/>
    <col min="6077" max="6083" width="11.42578125" style="661" hidden="1"/>
    <col min="6084" max="6096" width="0" style="661" hidden="1"/>
    <col min="6097" max="6100" width="11.42578125" style="661" hidden="1"/>
    <col min="6101" max="6113" width="0" style="661" hidden="1"/>
    <col min="6114" max="6167" width="11.42578125" style="661" hidden="1"/>
    <col min="6168" max="6183" width="0" style="661" hidden="1"/>
    <col min="6184" max="6187" width="11.42578125" style="661" hidden="1"/>
    <col min="6188" max="6200" width="0" style="661" hidden="1"/>
    <col min="6201" max="6254" width="11.42578125" style="661" hidden="1"/>
    <col min="6255" max="6267" width="0" style="661" hidden="1"/>
    <col min="6268" max="6268" width="11.42578125" style="661" hidden="1"/>
    <col min="6269" max="6284" width="0" style="661" hidden="1"/>
    <col min="6285" max="6288" width="11.42578125" style="661" hidden="1"/>
    <col min="6289" max="6301" width="0" style="661" hidden="1"/>
    <col min="6302" max="6355" width="11.42578125" style="661" hidden="1"/>
    <col min="6356" max="6368" width="0" style="661" hidden="1"/>
    <col min="6369" max="6369" width="11.42578125" style="661" hidden="1"/>
    <col min="6370" max="6385" width="0" style="661" hidden="1"/>
    <col min="6386" max="6389" width="11.42578125" style="661" hidden="1"/>
    <col min="6390" max="6402" width="0" style="661" hidden="1"/>
    <col min="6403" max="6456" width="11.42578125" style="661" hidden="1"/>
    <col min="6457" max="6469" width="0" style="661" hidden="1"/>
    <col min="6470" max="6470" width="11.42578125" style="661" hidden="1"/>
    <col min="6471" max="6486" width="0" style="661" hidden="1"/>
    <col min="6487" max="6490" width="11.42578125" style="661" hidden="1"/>
    <col min="6491" max="6503" width="0" style="661" hidden="1"/>
    <col min="6504" max="6557" width="11.42578125" style="661" hidden="1"/>
    <col min="6558" max="6570" width="0" style="661" hidden="1"/>
    <col min="6571" max="6595" width="11.42578125" style="661" hidden="1"/>
    <col min="6596" max="6608" width="0" style="661" hidden="1"/>
    <col min="6609" max="6630" width="11.42578125" style="661" hidden="1"/>
    <col min="6631" max="6643" width="0" style="661" hidden="1"/>
    <col min="6644" max="6647" width="11.42578125" style="661" hidden="1"/>
    <col min="6648" max="6660" width="0" style="661" hidden="1"/>
    <col min="6661" max="6714" width="11.42578125" style="661" hidden="1"/>
    <col min="6715" max="6727" width="0" style="661" hidden="1"/>
    <col min="6728" max="6749" width="11.42578125" style="661" hidden="1"/>
    <col min="6750" max="6762" width="0" style="661" hidden="1"/>
    <col min="6763" max="6766" width="11.42578125" style="661" hidden="1"/>
    <col min="6767" max="6779" width="0" style="661" hidden="1"/>
    <col min="6780" max="6833" width="11.42578125" style="661" hidden="1"/>
    <col min="6834" max="6846" width="0" style="661" hidden="1"/>
    <col min="6847" max="6868" width="11.42578125" style="661" hidden="1"/>
    <col min="6869" max="6881" width="0" style="661" hidden="1"/>
    <col min="6882" max="6885" width="11.42578125" style="661" hidden="1"/>
    <col min="6886" max="6898" width="0" style="661" hidden="1"/>
    <col min="6899" max="6952" width="11.42578125" style="661" hidden="1"/>
    <col min="6953" max="6965" width="0" style="661" hidden="1"/>
    <col min="6966" max="6968" width="11.42578125" style="661" hidden="1"/>
    <col min="6969" max="6981" width="0" style="661" hidden="1"/>
    <col min="6982" max="7003" width="11.42578125" style="661" hidden="1"/>
    <col min="7004" max="7016" width="0" style="661" hidden="1"/>
    <col min="7017" max="7020" width="11.42578125" style="661" hidden="1"/>
    <col min="7021" max="7033" width="0" style="661" hidden="1"/>
    <col min="7034" max="7087" width="11.42578125" style="661" hidden="1"/>
    <col min="7088" max="7100" width="0" style="661" hidden="1"/>
    <col min="7101" max="7107" width="11.42578125" style="661" hidden="1"/>
    <col min="7108" max="7120" width="0" style="661" hidden="1"/>
    <col min="7121" max="7124" width="11.42578125" style="661" hidden="1"/>
    <col min="7125" max="7137" width="0" style="661" hidden="1"/>
    <col min="7138" max="7191" width="11.42578125" style="661" hidden="1"/>
    <col min="7192" max="7207" width="0" style="661" hidden="1"/>
    <col min="7208" max="7211" width="11.42578125" style="661" hidden="1"/>
    <col min="7212" max="7224" width="0" style="661" hidden="1"/>
    <col min="7225" max="7278" width="11.42578125" style="661" hidden="1"/>
    <col min="7279" max="7291" width="0" style="661" hidden="1"/>
    <col min="7292" max="7292" width="11.42578125" style="661" hidden="1"/>
    <col min="7293" max="7308" width="0" style="661" hidden="1"/>
    <col min="7309" max="7312" width="11.42578125" style="661" hidden="1"/>
    <col min="7313" max="7325" width="0" style="661" hidden="1"/>
    <col min="7326" max="7379" width="11.42578125" style="661" hidden="1"/>
    <col min="7380" max="7392" width="0" style="661" hidden="1"/>
    <col min="7393" max="7393" width="11.42578125" style="661" hidden="1"/>
    <col min="7394" max="7409" width="0" style="661" hidden="1"/>
    <col min="7410" max="7413" width="11.42578125" style="661" hidden="1"/>
    <col min="7414" max="7426" width="0" style="661" hidden="1"/>
    <col min="7427" max="7480" width="11.42578125" style="661" hidden="1"/>
    <col min="7481" max="7493" width="0" style="661" hidden="1"/>
    <col min="7494" max="7494" width="11.42578125" style="661" hidden="1"/>
    <col min="7495" max="7510" width="0" style="661" hidden="1"/>
    <col min="7511" max="7514" width="11.42578125" style="661" hidden="1"/>
    <col min="7515" max="7527" width="0" style="661" hidden="1"/>
    <col min="7528" max="7581" width="11.42578125" style="661" hidden="1"/>
    <col min="7582" max="7594" width="0" style="661" hidden="1"/>
    <col min="7595" max="7619" width="11.42578125" style="661" hidden="1"/>
    <col min="7620" max="7632" width="0" style="661" hidden="1"/>
    <col min="7633" max="7654" width="11.42578125" style="661" hidden="1"/>
    <col min="7655" max="7667" width="0" style="661" hidden="1"/>
    <col min="7668" max="7671" width="11.42578125" style="661" hidden="1"/>
    <col min="7672" max="7684" width="0" style="661" hidden="1"/>
    <col min="7685" max="7738" width="11.42578125" style="661" hidden="1"/>
    <col min="7739" max="7751" width="0" style="661" hidden="1"/>
    <col min="7752" max="7773" width="11.42578125" style="661" hidden="1"/>
    <col min="7774" max="7786" width="0" style="661" hidden="1"/>
    <col min="7787" max="7790" width="11.42578125" style="661" hidden="1"/>
    <col min="7791" max="7803" width="0" style="661" hidden="1"/>
    <col min="7804" max="7857" width="11.42578125" style="661" hidden="1"/>
    <col min="7858" max="7870" width="0" style="661" hidden="1"/>
    <col min="7871" max="7892" width="11.42578125" style="661" hidden="1"/>
    <col min="7893" max="7905" width="0" style="661" hidden="1"/>
    <col min="7906" max="7909" width="11.42578125" style="661" hidden="1"/>
    <col min="7910" max="7922" width="0" style="661" hidden="1"/>
    <col min="7923" max="7976" width="11.42578125" style="661" hidden="1"/>
    <col min="7977" max="7989" width="0" style="661" hidden="1"/>
    <col min="7990" max="7992" width="11.42578125" style="661" hidden="1"/>
    <col min="7993" max="8005" width="0" style="661" hidden="1"/>
    <col min="8006" max="8027" width="11.42578125" style="661" hidden="1"/>
    <col min="8028" max="8040" width="0" style="661" hidden="1"/>
    <col min="8041" max="8044" width="11.42578125" style="661" hidden="1"/>
    <col min="8045" max="8057" width="0" style="661" hidden="1"/>
    <col min="8058" max="8111" width="11.42578125" style="661" hidden="1"/>
    <col min="8112" max="8124" width="0" style="661" hidden="1"/>
    <col min="8125" max="8131" width="11.42578125" style="661" hidden="1"/>
    <col min="8132" max="8144" width="0" style="661" hidden="1"/>
    <col min="8145" max="8148" width="11.42578125" style="661" hidden="1"/>
    <col min="8149" max="8161" width="0" style="661" hidden="1"/>
    <col min="8162" max="8215" width="11.42578125" style="661" hidden="1"/>
    <col min="8216" max="8231" width="0" style="661" hidden="1"/>
    <col min="8232" max="8235" width="11.42578125" style="661" hidden="1"/>
    <col min="8236" max="8248" width="0" style="661" hidden="1"/>
    <col min="8249" max="8302" width="11.42578125" style="661" hidden="1"/>
    <col min="8303" max="8315" width="0" style="661" hidden="1"/>
    <col min="8316" max="8316" width="11.42578125" style="661" hidden="1"/>
    <col min="8317" max="8332" width="0" style="661" hidden="1"/>
    <col min="8333" max="8336" width="11.42578125" style="661" hidden="1"/>
    <col min="8337" max="8349" width="0" style="661" hidden="1"/>
    <col min="8350" max="8403" width="11.42578125" style="661" hidden="1"/>
    <col min="8404" max="8416" width="0" style="661" hidden="1"/>
    <col min="8417" max="8417" width="11.42578125" style="661" hidden="1"/>
    <col min="8418" max="8433" width="0" style="661" hidden="1"/>
    <col min="8434" max="8437" width="11.42578125" style="661" hidden="1"/>
    <col min="8438" max="8450" width="0" style="661" hidden="1"/>
    <col min="8451" max="8504" width="11.42578125" style="661" hidden="1"/>
    <col min="8505" max="8517" width="0" style="661" hidden="1"/>
    <col min="8518" max="8518" width="11.42578125" style="661" hidden="1"/>
    <col min="8519" max="8534" width="0" style="661" hidden="1"/>
    <col min="8535" max="8538" width="11.42578125" style="661" hidden="1"/>
    <col min="8539" max="8551" width="0" style="661" hidden="1"/>
    <col min="8552" max="8605" width="11.42578125" style="661" hidden="1"/>
    <col min="8606" max="8618" width="0" style="661" hidden="1"/>
    <col min="8619" max="8643" width="11.42578125" style="661" hidden="1"/>
    <col min="8644" max="8656" width="0" style="661" hidden="1"/>
    <col min="8657" max="8678" width="11.42578125" style="661" hidden="1"/>
    <col min="8679" max="8691" width="0" style="661" hidden="1"/>
    <col min="8692" max="8695" width="11.42578125" style="661" hidden="1"/>
    <col min="8696" max="8708" width="0" style="661" hidden="1"/>
    <col min="8709" max="8762" width="11.42578125" style="661" hidden="1"/>
    <col min="8763" max="8775" width="0" style="661" hidden="1"/>
    <col min="8776" max="8797" width="11.42578125" style="661" hidden="1"/>
    <col min="8798" max="8810" width="0" style="661" hidden="1"/>
    <col min="8811" max="8814" width="11.42578125" style="661" hidden="1"/>
    <col min="8815" max="8827" width="0" style="661" hidden="1"/>
    <col min="8828" max="8881" width="11.42578125" style="661" hidden="1"/>
    <col min="8882" max="8894" width="0" style="661" hidden="1"/>
    <col min="8895" max="8916" width="11.42578125" style="661" hidden="1"/>
    <col min="8917" max="8929" width="0" style="661" hidden="1"/>
    <col min="8930" max="8933" width="11.42578125" style="661" hidden="1"/>
    <col min="8934" max="8946" width="0" style="661" hidden="1"/>
    <col min="8947" max="9000" width="11.42578125" style="661" hidden="1"/>
    <col min="9001" max="9013" width="0" style="661" hidden="1"/>
    <col min="9014" max="9016" width="11.42578125" style="661" hidden="1"/>
    <col min="9017" max="9029" width="0" style="661" hidden="1"/>
    <col min="9030" max="9051" width="11.42578125" style="661" hidden="1"/>
    <col min="9052" max="9064" width="0" style="661" hidden="1"/>
    <col min="9065" max="9068" width="11.42578125" style="661" hidden="1"/>
    <col min="9069" max="9081" width="0" style="661" hidden="1"/>
    <col min="9082" max="9135" width="11.42578125" style="661" hidden="1"/>
    <col min="9136" max="9148" width="0" style="661" hidden="1"/>
    <col min="9149" max="9155" width="11.42578125" style="661" hidden="1"/>
    <col min="9156" max="9168" width="0" style="661" hidden="1"/>
    <col min="9169" max="9172" width="11.42578125" style="661" hidden="1"/>
    <col min="9173" max="9185" width="0" style="661" hidden="1"/>
    <col min="9186" max="9239" width="11.42578125" style="661" hidden="1"/>
    <col min="9240" max="9255" width="0" style="661" hidden="1"/>
    <col min="9256" max="9259" width="11.42578125" style="661" hidden="1"/>
    <col min="9260" max="9272" width="0" style="661" hidden="1"/>
    <col min="9273" max="9326" width="11.42578125" style="661" hidden="1"/>
    <col min="9327" max="9339" width="0" style="661" hidden="1"/>
    <col min="9340" max="9340" width="11.42578125" style="661" hidden="1"/>
    <col min="9341" max="9356" width="0" style="661" hidden="1"/>
    <col min="9357" max="9360" width="11.42578125" style="661" hidden="1"/>
    <col min="9361" max="9373" width="0" style="661" hidden="1"/>
    <col min="9374" max="9427" width="11.42578125" style="661" hidden="1"/>
    <col min="9428" max="9440" width="0" style="661" hidden="1"/>
    <col min="9441" max="9441" width="11.42578125" style="661" hidden="1"/>
    <col min="9442" max="9457" width="0" style="661" hidden="1"/>
    <col min="9458" max="9461" width="11.42578125" style="661" hidden="1"/>
    <col min="9462" max="9474" width="0" style="661" hidden="1"/>
    <col min="9475" max="9528" width="11.42578125" style="661" hidden="1"/>
    <col min="9529" max="9541" width="0" style="661" hidden="1"/>
    <col min="9542" max="9542" width="11.42578125" style="661" hidden="1"/>
    <col min="9543" max="9558" width="0" style="661" hidden="1"/>
    <col min="9559" max="9562" width="11.42578125" style="661" hidden="1"/>
    <col min="9563" max="9575" width="0" style="661" hidden="1"/>
    <col min="9576" max="9629" width="11.42578125" style="661" hidden="1"/>
    <col min="9630" max="9642" width="0" style="661" hidden="1"/>
    <col min="9643" max="9667" width="11.42578125" style="661" hidden="1"/>
    <col min="9668" max="9680" width="0" style="661" hidden="1"/>
    <col min="9681" max="9702" width="11.42578125" style="661" hidden="1"/>
    <col min="9703" max="9715" width="0" style="661" hidden="1"/>
    <col min="9716" max="9719" width="11.42578125" style="661" hidden="1"/>
    <col min="9720" max="9732" width="0" style="661" hidden="1"/>
    <col min="9733" max="9786" width="11.42578125" style="661" hidden="1"/>
    <col min="9787" max="9799" width="0" style="661" hidden="1"/>
    <col min="9800" max="9821" width="11.42578125" style="661" hidden="1"/>
    <col min="9822" max="9834" width="0" style="661" hidden="1"/>
    <col min="9835" max="9838" width="11.42578125" style="661" hidden="1"/>
    <col min="9839" max="9851" width="0" style="661" hidden="1"/>
    <col min="9852" max="9905" width="11.42578125" style="661" hidden="1"/>
    <col min="9906" max="9918" width="0" style="661" hidden="1"/>
    <col min="9919" max="9940" width="11.42578125" style="661" hidden="1"/>
    <col min="9941" max="9953" width="0" style="661" hidden="1"/>
    <col min="9954" max="9957" width="11.42578125" style="661" hidden="1"/>
    <col min="9958" max="9970" width="0" style="661" hidden="1"/>
    <col min="9971" max="10024" width="11.42578125" style="661" hidden="1"/>
    <col min="10025" max="10037" width="0" style="661" hidden="1"/>
    <col min="10038" max="10040" width="11.42578125" style="661" hidden="1"/>
    <col min="10041" max="10053" width="0" style="661" hidden="1"/>
    <col min="10054" max="10075" width="11.42578125" style="661" hidden="1"/>
    <col min="10076" max="10088" width="0" style="661" hidden="1"/>
    <col min="10089" max="10092" width="11.42578125" style="661" hidden="1"/>
    <col min="10093" max="10105" width="0" style="661" hidden="1"/>
    <col min="10106" max="10159" width="11.42578125" style="661" hidden="1"/>
    <col min="10160" max="10172" width="0" style="661" hidden="1"/>
    <col min="10173" max="10179" width="11.42578125" style="661" hidden="1"/>
    <col min="10180" max="10192" width="0" style="661" hidden="1"/>
    <col min="10193" max="10196" width="11.42578125" style="661" hidden="1"/>
    <col min="10197" max="10209" width="0" style="661" hidden="1"/>
    <col min="10210" max="10263" width="11.42578125" style="661" hidden="1"/>
    <col min="10264" max="10279" width="0" style="661" hidden="1"/>
    <col min="10280" max="10283" width="11.42578125" style="661" hidden="1"/>
    <col min="10284" max="10296" width="0" style="661" hidden="1"/>
    <col min="10297" max="10350" width="11.42578125" style="661" hidden="1"/>
    <col min="10351" max="10363" width="0" style="661" hidden="1"/>
    <col min="10364" max="10364" width="11.42578125" style="661" hidden="1"/>
    <col min="10365" max="10380" width="0" style="661" hidden="1"/>
    <col min="10381" max="10384" width="11.42578125" style="661" hidden="1"/>
    <col min="10385" max="10397" width="0" style="661" hidden="1"/>
    <col min="10398" max="10451" width="11.42578125" style="661" hidden="1"/>
    <col min="10452" max="10464" width="0" style="661" hidden="1"/>
    <col min="10465" max="10465" width="11.42578125" style="661" hidden="1"/>
    <col min="10466" max="10481" width="0" style="661" hidden="1"/>
    <col min="10482" max="10485" width="11.42578125" style="661" hidden="1"/>
    <col min="10486" max="10498" width="0" style="661" hidden="1"/>
    <col min="10499" max="10552" width="11.42578125" style="661" hidden="1"/>
    <col min="10553" max="10565" width="0" style="661" hidden="1"/>
    <col min="10566" max="10566" width="11.42578125" style="661" hidden="1"/>
    <col min="10567" max="10582" width="0" style="661" hidden="1"/>
    <col min="10583" max="10586" width="11.42578125" style="661" hidden="1"/>
    <col min="10587" max="10599" width="0" style="661" hidden="1"/>
    <col min="10600" max="10653" width="11.42578125" style="661" hidden="1"/>
    <col min="10654" max="10666" width="0" style="661" hidden="1"/>
    <col min="10667" max="10691" width="11.42578125" style="661" hidden="1"/>
    <col min="10692" max="10704" width="0" style="661" hidden="1"/>
    <col min="10705" max="10726" width="11.42578125" style="661" hidden="1"/>
    <col min="10727" max="10739" width="0" style="661" hidden="1"/>
    <col min="10740" max="10743" width="11.42578125" style="661" hidden="1"/>
    <col min="10744" max="10756" width="0" style="661" hidden="1"/>
    <col min="10757" max="10810" width="11.42578125" style="661" hidden="1"/>
    <col min="10811" max="10823" width="0" style="661" hidden="1"/>
    <col min="10824" max="10845" width="11.42578125" style="661" hidden="1"/>
    <col min="10846" max="10858" width="0" style="661" hidden="1"/>
    <col min="10859" max="10862" width="11.42578125" style="661" hidden="1"/>
    <col min="10863" max="10875" width="0" style="661" hidden="1"/>
    <col min="10876" max="10929" width="11.42578125" style="661" hidden="1"/>
    <col min="10930" max="10942" width="0" style="661" hidden="1"/>
    <col min="10943" max="10964" width="11.42578125" style="661" hidden="1"/>
    <col min="10965" max="10977" width="0" style="661" hidden="1"/>
    <col min="10978" max="10981" width="11.42578125" style="661" hidden="1"/>
    <col min="10982" max="10994" width="0" style="661" hidden="1"/>
    <col min="10995" max="11048" width="11.42578125" style="661" hidden="1"/>
    <col min="11049" max="11061" width="0" style="661" hidden="1"/>
    <col min="11062" max="11064" width="11.42578125" style="661" hidden="1"/>
    <col min="11065" max="11077" width="0" style="661" hidden="1"/>
    <col min="11078" max="11099" width="11.42578125" style="661" hidden="1"/>
    <col min="11100" max="11112" width="0" style="661" hidden="1"/>
    <col min="11113" max="11116" width="11.42578125" style="661" hidden="1"/>
    <col min="11117" max="11129" width="0" style="661" hidden="1"/>
    <col min="11130" max="11183" width="11.42578125" style="661" hidden="1"/>
    <col min="11184" max="11196" width="0" style="661" hidden="1"/>
    <col min="11197" max="11203" width="11.42578125" style="661" hidden="1"/>
    <col min="11204" max="11216" width="0" style="661" hidden="1"/>
    <col min="11217" max="11220" width="11.42578125" style="661" hidden="1"/>
    <col min="11221" max="11233" width="0" style="661" hidden="1"/>
    <col min="11234" max="11287" width="11.42578125" style="661" hidden="1"/>
    <col min="11288" max="11303" width="0" style="661" hidden="1"/>
    <col min="11304" max="11307" width="11.42578125" style="661" hidden="1"/>
    <col min="11308" max="11320" width="0" style="661" hidden="1"/>
    <col min="11321" max="11374" width="11.42578125" style="661" hidden="1"/>
    <col min="11375" max="11387" width="0" style="661" hidden="1"/>
    <col min="11388" max="11388" width="11.42578125" style="661" hidden="1"/>
    <col min="11389" max="11404" width="0" style="661" hidden="1"/>
    <col min="11405" max="11408" width="11.42578125" style="661" hidden="1"/>
    <col min="11409" max="11421" width="0" style="661" hidden="1"/>
    <col min="11422" max="11475" width="11.42578125" style="661" hidden="1"/>
    <col min="11476" max="11488" width="0" style="661" hidden="1"/>
    <col min="11489" max="11489" width="11.42578125" style="661" hidden="1"/>
    <col min="11490" max="11505" width="0" style="661" hidden="1"/>
    <col min="11506" max="11509" width="11.42578125" style="661" hidden="1"/>
    <col min="11510" max="11522" width="0" style="661" hidden="1"/>
    <col min="11523" max="11576" width="11.42578125" style="661" hidden="1"/>
    <col min="11577" max="11589" width="0" style="661" hidden="1"/>
    <col min="11590" max="11590" width="11.42578125" style="661" hidden="1"/>
    <col min="11591" max="11606" width="0" style="661" hidden="1"/>
    <col min="11607" max="11610" width="11.42578125" style="661" hidden="1"/>
    <col min="11611" max="11623" width="0" style="661" hidden="1"/>
    <col min="11624" max="11677" width="11.42578125" style="661" hidden="1"/>
    <col min="11678" max="11690" width="0" style="661" hidden="1"/>
    <col min="11691" max="11715" width="11.42578125" style="661" hidden="1"/>
    <col min="11716" max="11728" width="0" style="661" hidden="1"/>
    <col min="11729" max="11750" width="11.42578125" style="661" hidden="1"/>
    <col min="11751" max="11763" width="0" style="661" hidden="1"/>
    <col min="11764" max="11767" width="11.42578125" style="661" hidden="1"/>
    <col min="11768" max="11780" width="0" style="661" hidden="1"/>
    <col min="11781" max="11834" width="11.42578125" style="661" hidden="1"/>
    <col min="11835" max="11847" width="0" style="661" hidden="1"/>
    <col min="11848" max="11869" width="11.42578125" style="661" hidden="1"/>
    <col min="11870" max="11882" width="0" style="661" hidden="1"/>
    <col min="11883" max="11886" width="11.42578125" style="661" hidden="1"/>
    <col min="11887" max="11899" width="0" style="661" hidden="1"/>
    <col min="11900" max="11953" width="11.42578125" style="661" hidden="1"/>
    <col min="11954" max="11966" width="0" style="661" hidden="1"/>
    <col min="11967" max="11988" width="11.42578125" style="661" hidden="1"/>
    <col min="11989" max="12001" width="0" style="661" hidden="1"/>
    <col min="12002" max="12005" width="11.42578125" style="661" hidden="1"/>
    <col min="12006" max="12018" width="0" style="661" hidden="1"/>
    <col min="12019" max="12072" width="11.42578125" style="661" hidden="1"/>
    <col min="12073" max="12085" width="0" style="661" hidden="1"/>
    <col min="12086" max="12088" width="11.42578125" style="661" hidden="1"/>
    <col min="12089" max="12101" width="0" style="661" hidden="1"/>
    <col min="12102" max="12123" width="11.42578125" style="661" hidden="1"/>
    <col min="12124" max="12136" width="0" style="661" hidden="1"/>
    <col min="12137" max="12140" width="11.42578125" style="661" hidden="1"/>
    <col min="12141" max="12153" width="0" style="661" hidden="1"/>
    <col min="12154" max="12207" width="11.42578125" style="661" hidden="1"/>
    <col min="12208" max="12220" width="0" style="661" hidden="1"/>
    <col min="12221" max="12227" width="11.42578125" style="661" hidden="1"/>
    <col min="12228" max="12240" width="0" style="661" hidden="1"/>
    <col min="12241" max="12244" width="11.42578125" style="661" hidden="1"/>
    <col min="12245" max="12257" width="0" style="661" hidden="1"/>
    <col min="12258" max="12311" width="11.42578125" style="661" hidden="1"/>
    <col min="12312" max="12327" width="0" style="661" hidden="1"/>
    <col min="12328" max="12331" width="11.42578125" style="661" hidden="1"/>
    <col min="12332" max="12344" width="0" style="661" hidden="1"/>
    <col min="12345" max="12398" width="11.42578125" style="661" hidden="1"/>
    <col min="12399" max="12411" width="0" style="661" hidden="1"/>
    <col min="12412" max="12412" width="11.42578125" style="661" hidden="1"/>
    <col min="12413" max="12428" width="0" style="661" hidden="1"/>
    <col min="12429" max="12432" width="11.42578125" style="661" hidden="1"/>
    <col min="12433" max="12445" width="0" style="661" hidden="1"/>
    <col min="12446" max="12499" width="11.42578125" style="661" hidden="1"/>
    <col min="12500" max="12512" width="0" style="661" hidden="1"/>
    <col min="12513" max="12513" width="11.42578125" style="661" hidden="1"/>
    <col min="12514" max="12529" width="0" style="661" hidden="1"/>
    <col min="12530" max="12533" width="11.42578125" style="661" hidden="1"/>
    <col min="12534" max="12546" width="0" style="661" hidden="1"/>
    <col min="12547" max="12600" width="11.42578125" style="661" hidden="1"/>
    <col min="12601" max="12613" width="0" style="661" hidden="1"/>
    <col min="12614" max="12614" width="11.42578125" style="661" hidden="1"/>
    <col min="12615" max="12630" width="0" style="661" hidden="1"/>
    <col min="12631" max="12634" width="11.42578125" style="661" hidden="1"/>
    <col min="12635" max="12647" width="0" style="661" hidden="1"/>
    <col min="12648" max="12701" width="11.42578125" style="661" hidden="1"/>
    <col min="12702" max="12714" width="0" style="661" hidden="1"/>
    <col min="12715" max="12739" width="11.42578125" style="661" hidden="1"/>
    <col min="12740" max="12752" width="0" style="661" hidden="1"/>
    <col min="12753" max="12774" width="11.42578125" style="661" hidden="1"/>
    <col min="12775" max="12787" width="0" style="661" hidden="1"/>
    <col min="12788" max="12791" width="11.42578125" style="661" hidden="1"/>
    <col min="12792" max="12804" width="0" style="661" hidden="1"/>
    <col min="12805" max="12858" width="11.42578125" style="661" hidden="1"/>
    <col min="12859" max="12871" width="0" style="661" hidden="1"/>
    <col min="12872" max="12893" width="11.42578125" style="661" hidden="1"/>
    <col min="12894" max="12906" width="0" style="661" hidden="1"/>
    <col min="12907" max="12910" width="11.42578125" style="661" hidden="1"/>
    <col min="12911" max="12923" width="0" style="661" hidden="1"/>
    <col min="12924" max="12977" width="11.42578125" style="661" hidden="1"/>
    <col min="12978" max="12990" width="0" style="661" hidden="1"/>
    <col min="12991" max="13012" width="11.42578125" style="661" hidden="1"/>
    <col min="13013" max="13025" width="0" style="661" hidden="1"/>
    <col min="13026" max="13029" width="11.42578125" style="661" hidden="1"/>
    <col min="13030" max="13042" width="0" style="661" hidden="1"/>
    <col min="13043" max="13096" width="11.42578125" style="661" hidden="1"/>
    <col min="13097" max="13109" width="0" style="661" hidden="1"/>
    <col min="13110" max="13112" width="11.42578125" style="661" hidden="1"/>
    <col min="13113" max="13125" width="0" style="661" hidden="1"/>
    <col min="13126" max="13147" width="11.42578125" style="661" hidden="1"/>
    <col min="13148" max="13160" width="0" style="661" hidden="1"/>
    <col min="13161" max="13164" width="11.42578125" style="661" hidden="1"/>
    <col min="13165" max="13177" width="0" style="661" hidden="1"/>
    <col min="13178" max="13231" width="11.42578125" style="661" hidden="1"/>
    <col min="13232" max="13244" width="0" style="661" hidden="1"/>
    <col min="13245" max="13251" width="11.42578125" style="661" hidden="1"/>
    <col min="13252" max="13264" width="0" style="661" hidden="1"/>
    <col min="13265" max="13268" width="11.42578125" style="661" hidden="1"/>
    <col min="13269" max="13281" width="0" style="661" hidden="1"/>
    <col min="13282" max="13335" width="11.42578125" style="661" hidden="1"/>
    <col min="13336" max="13351" width="0" style="661" hidden="1"/>
    <col min="13352" max="13355" width="11.42578125" style="661" hidden="1"/>
    <col min="13356" max="13368" width="0" style="661" hidden="1"/>
    <col min="13369" max="13422" width="11.42578125" style="661" hidden="1"/>
    <col min="13423" max="13435" width="0" style="661" hidden="1"/>
    <col min="13436" max="13436" width="11.42578125" style="661" hidden="1"/>
    <col min="13437" max="13452" width="0" style="661" hidden="1"/>
    <col min="13453" max="13456" width="11.42578125" style="661" hidden="1"/>
    <col min="13457" max="13469" width="0" style="661" hidden="1"/>
    <col min="13470" max="13523" width="11.42578125" style="661" hidden="1"/>
    <col min="13524" max="13536" width="0" style="661" hidden="1"/>
    <col min="13537" max="13537" width="11.42578125" style="661" hidden="1"/>
    <col min="13538" max="13553" width="0" style="661" hidden="1"/>
    <col min="13554" max="13557" width="11.42578125" style="661" hidden="1"/>
    <col min="13558" max="13570" width="0" style="661" hidden="1"/>
    <col min="13571" max="13624" width="11.42578125" style="661" hidden="1"/>
    <col min="13625" max="13637" width="0" style="661" hidden="1"/>
    <col min="13638" max="13638" width="11.42578125" style="661" hidden="1"/>
    <col min="13639" max="13654" width="0" style="661" hidden="1"/>
    <col min="13655" max="13658" width="11.42578125" style="661" hidden="1"/>
    <col min="13659" max="13671" width="0" style="661" hidden="1"/>
    <col min="13672" max="13725" width="11.42578125" style="661" hidden="1"/>
    <col min="13726" max="13738" width="0" style="661" hidden="1"/>
    <col min="13739" max="13763" width="11.42578125" style="661" hidden="1"/>
    <col min="13764" max="13776" width="0" style="661" hidden="1"/>
    <col min="13777" max="13798" width="11.42578125" style="661" hidden="1"/>
    <col min="13799" max="13811" width="0" style="661" hidden="1"/>
    <col min="13812" max="13815" width="11.42578125" style="661" hidden="1"/>
    <col min="13816" max="13828" width="0" style="661" hidden="1"/>
    <col min="13829" max="13882" width="11.42578125" style="661" hidden="1"/>
    <col min="13883" max="13895" width="0" style="661" hidden="1"/>
    <col min="13896" max="13917" width="11.42578125" style="661" hidden="1"/>
    <col min="13918" max="13930" width="0" style="661" hidden="1"/>
    <col min="13931" max="13934" width="11.42578125" style="661" hidden="1"/>
    <col min="13935" max="13947" width="0" style="661" hidden="1"/>
    <col min="13948" max="14001" width="11.42578125" style="661" hidden="1"/>
    <col min="14002" max="14014" width="0" style="661" hidden="1"/>
    <col min="14015" max="14036" width="11.42578125" style="661" hidden="1"/>
    <col min="14037" max="14049" width="0" style="661" hidden="1"/>
    <col min="14050" max="14053" width="11.42578125" style="661" hidden="1"/>
    <col min="14054" max="14066" width="0" style="661" hidden="1"/>
    <col min="14067" max="14120" width="11.42578125" style="661" hidden="1"/>
    <col min="14121" max="14133" width="0" style="661" hidden="1"/>
    <col min="14134" max="14136" width="11.42578125" style="661" hidden="1"/>
    <col min="14137" max="14149" width="0" style="661" hidden="1"/>
    <col min="14150" max="14171" width="11.42578125" style="661" hidden="1"/>
    <col min="14172" max="14184" width="0" style="661" hidden="1"/>
    <col min="14185" max="14188" width="11.42578125" style="661" hidden="1"/>
    <col min="14189" max="14201" width="0" style="661" hidden="1"/>
    <col min="14202" max="14255" width="11.42578125" style="661" hidden="1"/>
    <col min="14256" max="14268" width="0" style="661" hidden="1"/>
    <col min="14269" max="14275" width="11.42578125" style="661" hidden="1"/>
    <col min="14276" max="14288" width="0" style="661" hidden="1"/>
    <col min="14289" max="14292" width="11.42578125" style="661" hidden="1"/>
    <col min="14293" max="14305" width="0" style="661" hidden="1"/>
    <col min="14306" max="14359" width="11.42578125" style="661" hidden="1"/>
    <col min="14360" max="14375" width="0" style="661" hidden="1"/>
    <col min="14376" max="14379" width="11.42578125" style="661" hidden="1"/>
    <col min="14380" max="14392" width="0" style="661" hidden="1"/>
    <col min="14393" max="14446" width="11.42578125" style="661" hidden="1"/>
    <col min="14447" max="14459" width="0" style="661" hidden="1"/>
    <col min="14460" max="14460" width="11.42578125" style="661" hidden="1"/>
    <col min="14461" max="14476" width="0" style="661" hidden="1"/>
    <col min="14477" max="14480" width="11.42578125" style="661" hidden="1"/>
    <col min="14481" max="14493" width="0" style="661" hidden="1"/>
    <col min="14494" max="14547" width="11.42578125" style="661" hidden="1"/>
    <col min="14548" max="14560" width="0" style="661" hidden="1"/>
    <col min="14561" max="14561" width="11.42578125" style="661" hidden="1"/>
    <col min="14562" max="14577" width="0" style="661" hidden="1"/>
    <col min="14578" max="14581" width="11.42578125" style="661" hidden="1"/>
    <col min="14582" max="14594" width="0" style="661" hidden="1"/>
    <col min="14595" max="14648" width="11.42578125" style="661" hidden="1"/>
    <col min="14649" max="14661" width="0" style="661" hidden="1"/>
    <col min="14662" max="14662" width="11.42578125" style="661" hidden="1"/>
    <col min="14663" max="14678" width="0" style="661" hidden="1"/>
    <col min="14679" max="14682" width="11.42578125" style="661" hidden="1"/>
    <col min="14683" max="14695" width="0" style="661" hidden="1"/>
    <col min="14696" max="14749" width="11.42578125" style="661" hidden="1"/>
    <col min="14750" max="14762" width="0" style="661" hidden="1"/>
    <col min="14763" max="14787" width="11.42578125" style="661" hidden="1"/>
    <col min="14788" max="14800" width="0" style="661" hidden="1"/>
    <col min="14801" max="14822" width="11.42578125" style="661" hidden="1"/>
    <col min="14823" max="14835" width="0" style="661" hidden="1"/>
    <col min="14836" max="14839" width="11.42578125" style="661" hidden="1"/>
    <col min="14840" max="14852" width="0" style="661" hidden="1"/>
    <col min="14853" max="14906" width="11.42578125" style="661" hidden="1"/>
    <col min="14907" max="14919" width="0" style="661" hidden="1"/>
    <col min="14920" max="14941" width="11.42578125" style="661" hidden="1"/>
    <col min="14942" max="14954" width="0" style="661" hidden="1"/>
    <col min="14955" max="14958" width="11.42578125" style="661" hidden="1"/>
    <col min="14959" max="14971" width="0" style="661" hidden="1"/>
    <col min="14972" max="15025" width="11.42578125" style="661" hidden="1"/>
    <col min="15026" max="15038" width="0" style="661" hidden="1"/>
    <col min="15039" max="15060" width="11.42578125" style="661" hidden="1"/>
    <col min="15061" max="15073" width="0" style="661" hidden="1"/>
    <col min="15074" max="15077" width="11.42578125" style="661" hidden="1"/>
    <col min="15078" max="15090" width="0" style="661" hidden="1"/>
    <col min="15091" max="15144" width="11.42578125" style="661" hidden="1"/>
    <col min="15145" max="15157" width="0" style="661" hidden="1"/>
    <col min="15158" max="15160" width="11.42578125" style="661" hidden="1"/>
    <col min="15161" max="15173" width="0" style="661" hidden="1"/>
    <col min="15174" max="15195" width="11.42578125" style="661" hidden="1"/>
    <col min="15196" max="15208" width="0" style="661" hidden="1"/>
    <col min="15209" max="15212" width="11.42578125" style="661" hidden="1"/>
    <col min="15213" max="15225" width="0" style="661" hidden="1"/>
    <col min="15226" max="15279" width="11.42578125" style="661" hidden="1"/>
    <col min="15280" max="15292" width="0" style="661" hidden="1"/>
    <col min="15293" max="15299" width="11.42578125" style="661" hidden="1"/>
    <col min="15300" max="15312" width="0" style="661" hidden="1"/>
    <col min="15313" max="15316" width="11.42578125" style="661" hidden="1"/>
    <col min="15317" max="15329" width="0" style="661" hidden="1"/>
    <col min="15330" max="15383" width="11.42578125" style="661" hidden="1"/>
    <col min="15384" max="15399" width="0" style="661" hidden="1"/>
    <col min="15400" max="15403" width="11.42578125" style="661" hidden="1"/>
    <col min="15404" max="15416" width="0" style="661" hidden="1"/>
    <col min="15417" max="15470" width="11.42578125" style="661" hidden="1"/>
    <col min="15471" max="15483" width="0" style="661" hidden="1"/>
    <col min="15484" max="15484" width="11.42578125" style="661" hidden="1"/>
    <col min="15485" max="15500" width="0" style="661" hidden="1"/>
    <col min="15501" max="15504" width="11.42578125" style="661" hidden="1"/>
    <col min="15505" max="15517" width="0" style="661" hidden="1"/>
    <col min="15518" max="15571" width="11.42578125" style="661" hidden="1"/>
    <col min="15572" max="15584" width="0" style="661" hidden="1"/>
    <col min="15585" max="15585" width="11.42578125" style="661" hidden="1"/>
    <col min="15586" max="15601" width="0" style="661" hidden="1"/>
    <col min="15602" max="15605" width="11.42578125" style="661" hidden="1"/>
    <col min="15606" max="15618" width="0" style="661" hidden="1"/>
    <col min="15619" max="15672" width="11.42578125" style="661" hidden="1"/>
    <col min="15673" max="15685" width="0" style="661" hidden="1"/>
    <col min="15686" max="15686" width="11.42578125" style="661" hidden="1"/>
    <col min="15687" max="15702" width="0" style="661" hidden="1"/>
    <col min="15703" max="15706" width="11.42578125" style="661" hidden="1"/>
    <col min="15707" max="15719" width="0" style="661" hidden="1"/>
    <col min="15720" max="15773" width="11.42578125" style="661" hidden="1"/>
    <col min="15774" max="15793" width="0" style="661" hidden="1"/>
    <col min="15794" max="15797" width="11.42578125" style="661" hidden="1"/>
    <col min="15798" max="15810" width="0" style="661" hidden="1"/>
    <col min="15811" max="15864" width="11.42578125" style="661" hidden="1"/>
    <col min="15865" max="15877" width="0" style="661" hidden="1"/>
    <col min="15878" max="15878" width="11.42578125" style="661" hidden="1"/>
    <col min="15879" max="15891" width="0" style="661" hidden="1"/>
    <col min="15892" max="15922" width="11.42578125" style="661" hidden="1"/>
    <col min="15923" max="15935" width="0" style="661" hidden="1"/>
    <col min="15936" max="15936" width="11.42578125" style="661" hidden="1"/>
    <col min="15937" max="15952" width="0" style="661" hidden="1"/>
    <col min="15953" max="15956" width="11.42578125" style="661" hidden="1"/>
    <col min="15957" max="15969" width="0" style="661" hidden="1"/>
    <col min="15970" max="16023" width="11.42578125" style="661" hidden="1"/>
    <col min="16024" max="16043" width="0" style="661" hidden="1"/>
    <col min="16044" max="16047" width="11.42578125" style="661" hidden="1"/>
    <col min="16048" max="16060" width="0" style="661" hidden="1"/>
    <col min="16061" max="16114" width="11.42578125" style="661" hidden="1"/>
    <col min="16115" max="16127" width="0" style="661" hidden="1"/>
    <col min="16128" max="16128" width="11.42578125" style="661" hidden="1"/>
    <col min="16129" max="16141" width="0" style="661" hidden="1"/>
    <col min="16142" max="16384" width="11.42578125" style="661" hidden="1"/>
  </cols>
  <sheetData>
    <row r="1" spans="2:13" s="262" customFormat="1" ht="12">
      <c r="B1" s="263"/>
      <c r="C1" s="264"/>
      <c r="D1" s="460"/>
      <c r="E1" s="460"/>
      <c r="F1" s="460"/>
      <c r="G1" s="460"/>
      <c r="H1" s="460"/>
      <c r="I1" s="460"/>
      <c r="J1" s="460"/>
      <c r="K1" s="264"/>
      <c r="L1" s="264"/>
      <c r="M1" s="261"/>
    </row>
    <row r="2" spans="2:13" s="262" customFormat="1" ht="26.25">
      <c r="B2" s="461" t="s">
        <v>1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261"/>
    </row>
    <row r="3" spans="2:13" s="262" customFormat="1" ht="18">
      <c r="B3" s="462" t="s">
        <v>343</v>
      </c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261"/>
    </row>
    <row r="4" spans="2:13" s="262" customFormat="1" ht="18">
      <c r="B4" s="463" t="s">
        <v>2</v>
      </c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261"/>
    </row>
    <row r="5" spans="2:13" s="262" customFormat="1" ht="15.75">
      <c r="B5" s="2"/>
      <c r="C5" s="265" t="s">
        <v>3</v>
      </c>
      <c r="D5" s="464" t="s">
        <v>341</v>
      </c>
      <c r="E5" s="464"/>
      <c r="F5" s="464"/>
      <c r="G5" s="464"/>
      <c r="H5" s="464"/>
      <c r="I5" s="464"/>
      <c r="J5" s="464"/>
      <c r="K5" s="464"/>
      <c r="L5" s="261"/>
      <c r="M5" s="261"/>
    </row>
    <row r="6" spans="2:13" s="262" customFormat="1" ht="12.75">
      <c r="B6" s="1"/>
      <c r="C6" s="1"/>
      <c r="D6" s="1"/>
      <c r="E6" s="444"/>
      <c r="F6" s="1"/>
      <c r="G6" s="266"/>
      <c r="H6" s="1"/>
      <c r="I6" s="1"/>
      <c r="J6" s="1"/>
      <c r="K6" s="1"/>
      <c r="L6" s="263"/>
      <c r="M6" s="261"/>
    </row>
    <row r="7" spans="2:13" s="262" customFormat="1" ht="12.75">
      <c r="B7" s="1"/>
      <c r="C7" s="1"/>
      <c r="D7" s="1"/>
      <c r="E7" s="444"/>
      <c r="F7" s="1"/>
      <c r="G7" s="266"/>
      <c r="H7" s="1"/>
      <c r="I7" s="1"/>
      <c r="J7" s="1"/>
      <c r="K7" s="1"/>
      <c r="L7" s="261"/>
      <c r="M7" s="261"/>
    </row>
    <row r="8" spans="2:13" s="270" customFormat="1" ht="12.75">
      <c r="B8" s="465"/>
      <c r="C8" s="467" t="s">
        <v>5</v>
      </c>
      <c r="D8" s="467"/>
      <c r="E8" s="267" t="s">
        <v>6</v>
      </c>
      <c r="F8" s="267"/>
      <c r="G8" s="469"/>
      <c r="H8" s="467" t="s">
        <v>5</v>
      </c>
      <c r="I8" s="467"/>
      <c r="J8" s="267" t="s">
        <v>6</v>
      </c>
      <c r="K8" s="267"/>
      <c r="L8" s="268"/>
      <c r="M8" s="269"/>
    </row>
    <row r="9" spans="2:13" s="270" customFormat="1" ht="12.75">
      <c r="B9" s="466"/>
      <c r="C9" s="468"/>
      <c r="D9" s="468"/>
      <c r="E9" s="271">
        <v>2020</v>
      </c>
      <c r="F9" s="271">
        <v>2019</v>
      </c>
      <c r="G9" s="470"/>
      <c r="H9" s="468"/>
      <c r="I9" s="468"/>
      <c r="J9" s="271">
        <v>2020</v>
      </c>
      <c r="K9" s="271">
        <v>2019</v>
      </c>
      <c r="L9" s="272"/>
      <c r="M9" s="269"/>
    </row>
    <row r="10" spans="2:13" s="262" customFormat="1" ht="12.75">
      <c r="B10" s="3"/>
      <c r="C10" s="1"/>
      <c r="D10" s="1"/>
      <c r="E10" s="444"/>
      <c r="F10" s="1"/>
      <c r="G10" s="266"/>
      <c r="H10" s="1"/>
      <c r="I10" s="1"/>
      <c r="J10" s="1"/>
      <c r="K10" s="1"/>
      <c r="L10" s="273"/>
      <c r="M10" s="261"/>
    </row>
    <row r="11" spans="2:13" s="262" customFormat="1" ht="15.75">
      <c r="B11" s="274"/>
      <c r="C11" s="471" t="s">
        <v>7</v>
      </c>
      <c r="D11" s="471"/>
      <c r="E11" s="275"/>
      <c r="F11" s="198"/>
      <c r="G11" s="276"/>
      <c r="H11" s="471" t="s">
        <v>8</v>
      </c>
      <c r="I11" s="471"/>
      <c r="J11" s="277"/>
      <c r="K11" s="277"/>
      <c r="L11" s="273"/>
      <c r="M11" s="261"/>
    </row>
    <row r="12" spans="2:13" s="262" customFormat="1" ht="12.75">
      <c r="B12" s="274"/>
      <c r="C12" s="278"/>
      <c r="D12" s="277"/>
      <c r="E12" s="279"/>
      <c r="F12" s="279"/>
      <c r="G12" s="276"/>
      <c r="H12" s="278"/>
      <c r="I12" s="277"/>
      <c r="J12" s="280"/>
      <c r="K12" s="280"/>
      <c r="L12" s="273"/>
      <c r="M12" s="261"/>
    </row>
    <row r="13" spans="2:13" s="262" customFormat="1" ht="14.25">
      <c r="B13" s="274"/>
      <c r="C13" s="457" t="s">
        <v>9</v>
      </c>
      <c r="D13" s="457"/>
      <c r="E13" s="279"/>
      <c r="F13" s="279"/>
      <c r="G13" s="276"/>
      <c r="H13" s="457" t="s">
        <v>10</v>
      </c>
      <c r="I13" s="457"/>
      <c r="J13" s="279"/>
      <c r="K13" s="279"/>
      <c r="L13" s="273"/>
      <c r="M13" s="261"/>
    </row>
    <row r="14" spans="2:13" s="262" customFormat="1" ht="12.75">
      <c r="B14" s="274"/>
      <c r="C14" s="281"/>
      <c r="D14" s="282"/>
      <c r="E14" s="279"/>
      <c r="F14" s="279"/>
      <c r="G14" s="276"/>
      <c r="H14" s="281"/>
      <c r="I14" s="282"/>
      <c r="J14" s="279"/>
      <c r="K14" s="279"/>
      <c r="L14" s="273"/>
      <c r="M14" s="261"/>
    </row>
    <row r="15" spans="2:13" s="262" customFormat="1" ht="12.75">
      <c r="B15" s="274"/>
      <c r="C15" s="456" t="s">
        <v>11</v>
      </c>
      <c r="D15" s="456"/>
      <c r="E15" s="283">
        <v>95514797.5</v>
      </c>
      <c r="F15" s="283">
        <v>40201654.539999999</v>
      </c>
      <c r="G15" s="276"/>
      <c r="H15" s="456" t="s">
        <v>12</v>
      </c>
      <c r="I15" s="456"/>
      <c r="J15" s="283">
        <v>15885946.59</v>
      </c>
      <c r="K15" s="283">
        <v>33034741.75</v>
      </c>
      <c r="L15" s="273"/>
      <c r="M15" s="261"/>
    </row>
    <row r="16" spans="2:13" s="262" customFormat="1" ht="12.75">
      <c r="B16" s="274"/>
      <c r="C16" s="456" t="s">
        <v>13</v>
      </c>
      <c r="D16" s="456"/>
      <c r="E16" s="283">
        <v>1396732.56</v>
      </c>
      <c r="F16" s="283">
        <v>782550.52</v>
      </c>
      <c r="G16" s="276"/>
      <c r="H16" s="456" t="s">
        <v>14</v>
      </c>
      <c r="I16" s="456"/>
      <c r="J16" s="283">
        <v>0</v>
      </c>
      <c r="K16" s="283">
        <v>0</v>
      </c>
      <c r="L16" s="273"/>
      <c r="M16" s="261"/>
    </row>
    <row r="17" spans="2:13" s="262" customFormat="1" ht="12.75">
      <c r="B17" s="274"/>
      <c r="C17" s="456" t="s">
        <v>15</v>
      </c>
      <c r="D17" s="456"/>
      <c r="E17" s="283">
        <v>222798.17</v>
      </c>
      <c r="F17" s="283">
        <v>27544.53</v>
      </c>
      <c r="G17" s="276"/>
      <c r="H17" s="456" t="s">
        <v>16</v>
      </c>
      <c r="I17" s="456"/>
      <c r="J17" s="283">
        <v>0</v>
      </c>
      <c r="K17" s="283">
        <v>0</v>
      </c>
      <c r="L17" s="273"/>
      <c r="M17" s="261"/>
    </row>
    <row r="18" spans="2:13" s="262" customFormat="1" ht="12.75">
      <c r="B18" s="274"/>
      <c r="C18" s="456" t="s">
        <v>17</v>
      </c>
      <c r="D18" s="456"/>
      <c r="E18" s="283">
        <v>0</v>
      </c>
      <c r="F18" s="283">
        <v>0</v>
      </c>
      <c r="G18" s="276"/>
      <c r="H18" s="456" t="s">
        <v>18</v>
      </c>
      <c r="I18" s="456"/>
      <c r="J18" s="283">
        <v>0</v>
      </c>
      <c r="K18" s="283">
        <v>0</v>
      </c>
      <c r="L18" s="273"/>
      <c r="M18" s="261"/>
    </row>
    <row r="19" spans="2:13" s="262" customFormat="1" ht="12.75">
      <c r="B19" s="274"/>
      <c r="C19" s="456" t="s">
        <v>19</v>
      </c>
      <c r="D19" s="456"/>
      <c r="E19" s="283">
        <v>779959.54</v>
      </c>
      <c r="F19" s="283">
        <v>926044.35</v>
      </c>
      <c r="G19" s="276"/>
      <c r="H19" s="456" t="s">
        <v>20</v>
      </c>
      <c r="I19" s="456"/>
      <c r="J19" s="283">
        <v>0</v>
      </c>
      <c r="K19" s="283">
        <v>0</v>
      </c>
      <c r="L19" s="273"/>
      <c r="M19" s="261"/>
    </row>
    <row r="20" spans="2:13" s="262" customFormat="1" ht="12.75">
      <c r="B20" s="274"/>
      <c r="C20" s="456" t="s">
        <v>21</v>
      </c>
      <c r="D20" s="456"/>
      <c r="E20" s="283">
        <v>0</v>
      </c>
      <c r="F20" s="283">
        <v>0</v>
      </c>
      <c r="G20" s="276"/>
      <c r="H20" s="456" t="s">
        <v>22</v>
      </c>
      <c r="I20" s="456"/>
      <c r="J20" s="283">
        <v>0</v>
      </c>
      <c r="K20" s="283">
        <v>0</v>
      </c>
      <c r="L20" s="273"/>
      <c r="M20" s="261"/>
    </row>
    <row r="21" spans="2:13" s="262" customFormat="1" ht="12.75">
      <c r="B21" s="274"/>
      <c r="C21" s="456" t="s">
        <v>23</v>
      </c>
      <c r="D21" s="456"/>
      <c r="E21" s="284">
        <v>23294</v>
      </c>
      <c r="F21" s="283">
        <v>23294</v>
      </c>
      <c r="G21" s="276"/>
      <c r="H21" s="456" t="s">
        <v>24</v>
      </c>
      <c r="I21" s="456"/>
      <c r="J21" s="283">
        <v>0</v>
      </c>
      <c r="K21" s="283">
        <v>0</v>
      </c>
      <c r="L21" s="273"/>
      <c r="M21" s="261"/>
    </row>
    <row r="22" spans="2:13" s="262" customFormat="1" ht="12.75">
      <c r="B22" s="274"/>
      <c r="C22" s="285"/>
      <c r="D22" s="286"/>
      <c r="E22" s="287"/>
      <c r="F22" s="287"/>
      <c r="G22" s="276"/>
      <c r="H22" s="456" t="s">
        <v>25</v>
      </c>
      <c r="I22" s="456"/>
      <c r="J22" s="283">
        <v>134984.54999999999</v>
      </c>
      <c r="K22" s="283">
        <v>134400.25</v>
      </c>
      <c r="L22" s="273"/>
      <c r="M22" s="261"/>
    </row>
    <row r="23" spans="2:13" s="262" customFormat="1" ht="14.25">
      <c r="B23" s="288"/>
      <c r="C23" s="457" t="s">
        <v>26</v>
      </c>
      <c r="D23" s="457"/>
      <c r="E23" s="280">
        <f>SUM(E15:E22)</f>
        <v>97937581.770000011</v>
      </c>
      <c r="F23" s="280">
        <f>SUM(F15:F22)</f>
        <v>41961087.940000005</v>
      </c>
      <c r="G23" s="289"/>
      <c r="H23" s="278"/>
      <c r="I23" s="277"/>
      <c r="J23" s="290"/>
      <c r="K23" s="290"/>
      <c r="L23" s="273"/>
      <c r="M23" s="261"/>
    </row>
    <row r="24" spans="2:13" s="262" customFormat="1" ht="14.25">
      <c r="B24" s="288"/>
      <c r="C24" s="278"/>
      <c r="D24" s="291"/>
      <c r="E24" s="446"/>
      <c r="F24" s="290"/>
      <c r="G24" s="289"/>
      <c r="H24" s="457" t="s">
        <v>27</v>
      </c>
      <c r="I24" s="457"/>
      <c r="J24" s="280">
        <f>SUM(J15:J23)</f>
        <v>16020931.140000001</v>
      </c>
      <c r="K24" s="280">
        <f>SUM(K15:K23)</f>
        <v>33169142</v>
      </c>
      <c r="L24" s="273"/>
      <c r="M24" s="261"/>
    </row>
    <row r="25" spans="2:13" s="262" customFormat="1" ht="12.75">
      <c r="B25" s="274"/>
      <c r="C25" s="285"/>
      <c r="D25" s="285"/>
      <c r="E25" s="445"/>
      <c r="F25" s="287"/>
      <c r="G25" s="276"/>
      <c r="H25" s="292"/>
      <c r="I25" s="286"/>
      <c r="J25" s="287"/>
      <c r="K25" s="287"/>
      <c r="L25" s="273"/>
      <c r="M25" s="261"/>
    </row>
    <row r="26" spans="2:13" s="262" customFormat="1" ht="14.25">
      <c r="B26" s="274"/>
      <c r="C26" s="457" t="s">
        <v>28</v>
      </c>
      <c r="D26" s="457"/>
      <c r="E26" s="447"/>
      <c r="F26" s="279"/>
      <c r="G26" s="276"/>
      <c r="H26" s="457" t="s">
        <v>29</v>
      </c>
      <c r="I26" s="457"/>
      <c r="J26" s="279"/>
      <c r="K26" s="279"/>
      <c r="L26" s="273"/>
      <c r="M26" s="261"/>
    </row>
    <row r="27" spans="2:13" s="262" customFormat="1" ht="12.75">
      <c r="B27" s="274"/>
      <c r="C27" s="285"/>
      <c r="D27" s="285"/>
      <c r="E27" s="445"/>
      <c r="F27" s="287"/>
      <c r="G27" s="276"/>
      <c r="H27" s="285"/>
      <c r="I27" s="286"/>
      <c r="J27" s="287"/>
      <c r="K27" s="287"/>
      <c r="L27" s="273"/>
      <c r="M27" s="261"/>
    </row>
    <row r="28" spans="2:13" s="262" customFormat="1" ht="12.75">
      <c r="B28" s="274"/>
      <c r="C28" s="456" t="s">
        <v>30</v>
      </c>
      <c r="D28" s="456"/>
      <c r="E28" s="283">
        <v>0</v>
      </c>
      <c r="F28" s="283">
        <v>0</v>
      </c>
      <c r="G28" s="276"/>
      <c r="H28" s="456" t="s">
        <v>31</v>
      </c>
      <c r="I28" s="456"/>
      <c r="J28" s="283">
        <v>0</v>
      </c>
      <c r="K28" s="283">
        <v>0</v>
      </c>
      <c r="L28" s="273"/>
      <c r="M28" s="261"/>
    </row>
    <row r="29" spans="2:13" s="262" customFormat="1" ht="12.75">
      <c r="B29" s="274"/>
      <c r="C29" s="456" t="s">
        <v>32</v>
      </c>
      <c r="D29" s="456"/>
      <c r="E29" s="283">
        <v>0</v>
      </c>
      <c r="F29" s="283">
        <v>0</v>
      </c>
      <c r="G29" s="276"/>
      <c r="H29" s="456" t="s">
        <v>33</v>
      </c>
      <c r="I29" s="456"/>
      <c r="J29" s="283">
        <v>0</v>
      </c>
      <c r="K29" s="283">
        <v>0</v>
      </c>
      <c r="L29" s="273"/>
      <c r="M29" s="261"/>
    </row>
    <row r="30" spans="2:13" s="262" customFormat="1" ht="24.75" customHeight="1">
      <c r="B30" s="274"/>
      <c r="C30" s="456" t="s">
        <v>34</v>
      </c>
      <c r="D30" s="456"/>
      <c r="E30" s="283">
        <v>87177084.319999993</v>
      </c>
      <c r="F30" s="283">
        <v>87177084.319999993</v>
      </c>
      <c r="G30" s="276"/>
      <c r="H30" s="456" t="s">
        <v>35</v>
      </c>
      <c r="I30" s="456"/>
      <c r="J30" s="283">
        <v>0</v>
      </c>
      <c r="K30" s="283">
        <v>0</v>
      </c>
      <c r="L30" s="273"/>
      <c r="M30" s="261"/>
    </row>
    <row r="31" spans="2:13" s="262" customFormat="1" ht="12.75">
      <c r="B31" s="274"/>
      <c r="C31" s="456" t="s">
        <v>36</v>
      </c>
      <c r="D31" s="456"/>
      <c r="E31" s="283">
        <v>24079106.899999999</v>
      </c>
      <c r="F31" s="283">
        <v>23849997.16</v>
      </c>
      <c r="G31" s="276"/>
      <c r="H31" s="456" t="s">
        <v>37</v>
      </c>
      <c r="I31" s="456"/>
      <c r="J31" s="283">
        <v>0</v>
      </c>
      <c r="K31" s="283">
        <v>0</v>
      </c>
      <c r="L31" s="273"/>
      <c r="M31" s="261"/>
    </row>
    <row r="32" spans="2:13" s="262" customFormat="1" ht="12.75">
      <c r="B32" s="274"/>
      <c r="C32" s="456" t="s">
        <v>38</v>
      </c>
      <c r="D32" s="456"/>
      <c r="E32" s="283">
        <v>677440</v>
      </c>
      <c r="F32" s="283">
        <v>677440</v>
      </c>
      <c r="G32" s="276"/>
      <c r="H32" s="456" t="s">
        <v>39</v>
      </c>
      <c r="I32" s="456"/>
      <c r="J32" s="283">
        <v>0</v>
      </c>
      <c r="K32" s="283">
        <v>0</v>
      </c>
      <c r="L32" s="273"/>
      <c r="M32" s="261"/>
    </row>
    <row r="33" spans="2:13" s="262" customFormat="1" ht="27" customHeight="1">
      <c r="B33" s="274"/>
      <c r="C33" s="456" t="s">
        <v>40</v>
      </c>
      <c r="D33" s="456"/>
      <c r="E33" s="283">
        <v>-12691459.43</v>
      </c>
      <c r="F33" s="283">
        <v>-12691459.43</v>
      </c>
      <c r="G33" s="276"/>
      <c r="H33" s="456" t="s">
        <v>41</v>
      </c>
      <c r="I33" s="456"/>
      <c r="J33" s="283">
        <v>0</v>
      </c>
      <c r="K33" s="283">
        <v>0</v>
      </c>
      <c r="L33" s="273"/>
      <c r="M33" s="261"/>
    </row>
    <row r="34" spans="2:13" s="262" customFormat="1" ht="17.25" customHeight="1">
      <c r="B34" s="274"/>
      <c r="C34" s="456" t="s">
        <v>42</v>
      </c>
      <c r="D34" s="456"/>
      <c r="E34" s="284">
        <v>0</v>
      </c>
      <c r="F34" s="283">
        <v>0</v>
      </c>
      <c r="G34" s="276"/>
      <c r="H34" s="285"/>
      <c r="I34" s="286"/>
      <c r="J34" s="287"/>
      <c r="K34" s="287"/>
      <c r="L34" s="273"/>
      <c r="M34" s="261"/>
    </row>
    <row r="35" spans="2:13" s="262" customFormat="1" ht="27" customHeight="1">
      <c r="B35" s="274"/>
      <c r="C35" s="456" t="s">
        <v>43</v>
      </c>
      <c r="D35" s="456"/>
      <c r="E35" s="283">
        <v>0</v>
      </c>
      <c r="F35" s="283">
        <v>0</v>
      </c>
      <c r="G35" s="276"/>
      <c r="H35" s="457" t="s">
        <v>44</v>
      </c>
      <c r="I35" s="457"/>
      <c r="J35" s="280">
        <f>SUM(J28:J34)</f>
        <v>0</v>
      </c>
      <c r="K35" s="280">
        <f>SUM(K28:K34)</f>
        <v>0</v>
      </c>
      <c r="L35" s="273"/>
      <c r="M35" s="261"/>
    </row>
    <row r="36" spans="2:13" s="262" customFormat="1" ht="12.75">
      <c r="B36" s="274"/>
      <c r="C36" s="456" t="s">
        <v>45</v>
      </c>
      <c r="D36" s="456"/>
      <c r="E36" s="283">
        <v>0</v>
      </c>
      <c r="F36" s="283">
        <v>0</v>
      </c>
      <c r="G36" s="276"/>
      <c r="H36" s="278"/>
      <c r="I36" s="291"/>
      <c r="J36" s="290"/>
      <c r="K36" s="290"/>
      <c r="L36" s="273"/>
      <c r="M36" s="261"/>
    </row>
    <row r="37" spans="2:13" s="262" customFormat="1" ht="14.25">
      <c r="B37" s="274"/>
      <c r="C37" s="285"/>
      <c r="D37" s="286"/>
      <c r="E37" s="287"/>
      <c r="F37" s="287"/>
      <c r="G37" s="276"/>
      <c r="H37" s="457" t="s">
        <v>46</v>
      </c>
      <c r="I37" s="457"/>
      <c r="J37" s="280">
        <f>J24+J35</f>
        <v>16020931.140000001</v>
      </c>
      <c r="K37" s="280">
        <f>K24+K35</f>
        <v>33169142</v>
      </c>
      <c r="L37" s="273"/>
      <c r="M37" s="261"/>
    </row>
    <row r="38" spans="2:13" s="262" customFormat="1" ht="14.25">
      <c r="B38" s="288"/>
      <c r="C38" s="457" t="s">
        <v>47</v>
      </c>
      <c r="D38" s="457"/>
      <c r="E38" s="280">
        <f>SUM(E28:E37)</f>
        <v>99242171.789999992</v>
      </c>
      <c r="F38" s="280">
        <f>SUM(F28:F37)</f>
        <v>99013062.049999982</v>
      </c>
      <c r="G38" s="289"/>
      <c r="H38" s="278"/>
      <c r="I38" s="293"/>
      <c r="J38" s="290"/>
      <c r="K38" s="290"/>
      <c r="L38" s="273"/>
      <c r="M38" s="261"/>
    </row>
    <row r="39" spans="2:13" s="262" customFormat="1" ht="15">
      <c r="B39" s="274"/>
      <c r="C39" s="285"/>
      <c r="D39" s="278"/>
      <c r="E39" s="287"/>
      <c r="F39" s="287"/>
      <c r="G39" s="276"/>
      <c r="H39" s="459" t="s">
        <v>48</v>
      </c>
      <c r="I39" s="459"/>
      <c r="J39" s="287"/>
      <c r="K39" s="287"/>
      <c r="L39" s="273"/>
      <c r="M39" s="261"/>
    </row>
    <row r="40" spans="2:13" s="262" customFormat="1" ht="14.25">
      <c r="B40" s="274"/>
      <c r="C40" s="457" t="s">
        <v>49</v>
      </c>
      <c r="D40" s="457"/>
      <c r="E40" s="280">
        <f>E23+E38</f>
        <v>197179753.56</v>
      </c>
      <c r="F40" s="280">
        <f>F23+F38</f>
        <v>140974149.98999998</v>
      </c>
      <c r="G40" s="276"/>
      <c r="H40" s="278"/>
      <c r="I40" s="293"/>
      <c r="J40" s="287"/>
      <c r="K40" s="287"/>
      <c r="L40" s="273"/>
      <c r="M40" s="261"/>
    </row>
    <row r="41" spans="2:13" s="262" customFormat="1" ht="14.25">
      <c r="B41" s="274"/>
      <c r="C41" s="285"/>
      <c r="D41" s="285"/>
      <c r="E41" s="287"/>
      <c r="F41" s="287"/>
      <c r="G41" s="276"/>
      <c r="H41" s="457" t="s">
        <v>50</v>
      </c>
      <c r="I41" s="457"/>
      <c r="J41" s="280">
        <f>SUM(J43:J45)</f>
        <v>77245779.400000006</v>
      </c>
      <c r="K41" s="280">
        <f>SUM(K43:K45)</f>
        <v>77245779.400000006</v>
      </c>
      <c r="L41" s="273"/>
      <c r="M41" s="261"/>
    </row>
    <row r="42" spans="2:13" s="262" customFormat="1" ht="12.75">
      <c r="B42" s="274"/>
      <c r="C42" s="285"/>
      <c r="D42" s="285"/>
      <c r="E42" s="287"/>
      <c r="F42" s="287"/>
      <c r="G42" s="276"/>
      <c r="H42" s="285"/>
      <c r="I42" s="198"/>
      <c r="J42" s="287"/>
      <c r="K42" s="287"/>
      <c r="L42" s="273"/>
      <c r="M42" s="261"/>
    </row>
    <row r="43" spans="2:13" s="262" customFormat="1" ht="12.75">
      <c r="B43" s="274"/>
      <c r="C43" s="285"/>
      <c r="D43" s="285"/>
      <c r="E43" s="287"/>
      <c r="F43" s="287"/>
      <c r="G43" s="276"/>
      <c r="H43" s="456" t="s">
        <v>51</v>
      </c>
      <c r="I43" s="456"/>
      <c r="J43" s="283">
        <v>0</v>
      </c>
      <c r="K43" s="283">
        <v>0</v>
      </c>
      <c r="L43" s="273"/>
      <c r="M43" s="261"/>
    </row>
    <row r="44" spans="2:13" s="262" customFormat="1" ht="12.75">
      <c r="B44" s="274"/>
      <c r="C44" s="285"/>
      <c r="D44" s="197"/>
      <c r="E44" s="285"/>
      <c r="F44" s="287"/>
      <c r="G44" s="276"/>
      <c r="H44" s="456" t="s">
        <v>52</v>
      </c>
      <c r="I44" s="456"/>
      <c r="J44" s="283">
        <v>77245779.400000006</v>
      </c>
      <c r="K44" s="283">
        <v>77245779.400000006</v>
      </c>
      <c r="L44" s="273"/>
      <c r="M44" s="261"/>
    </row>
    <row r="45" spans="2:13" s="262" customFormat="1" ht="12.75">
      <c r="B45" s="274"/>
      <c r="C45" s="285"/>
      <c r="D45" s="197"/>
      <c r="E45" s="285"/>
      <c r="F45" s="287"/>
      <c r="G45" s="276"/>
      <c r="H45" s="456" t="s">
        <v>53</v>
      </c>
      <c r="I45" s="456"/>
      <c r="J45" s="283">
        <v>0</v>
      </c>
      <c r="K45" s="283">
        <v>0</v>
      </c>
      <c r="L45" s="273"/>
      <c r="M45" s="261"/>
    </row>
    <row r="46" spans="2:13" s="262" customFormat="1" ht="12.75">
      <c r="B46" s="274"/>
      <c r="C46" s="285"/>
      <c r="D46" s="197"/>
      <c r="E46" s="417"/>
      <c r="F46" s="287"/>
      <c r="G46" s="276"/>
      <c r="H46" s="285"/>
      <c r="I46" s="198"/>
      <c r="J46" s="287"/>
      <c r="K46" s="287"/>
      <c r="L46" s="273"/>
      <c r="M46" s="261"/>
    </row>
    <row r="47" spans="2:13" s="262" customFormat="1" ht="14.25">
      <c r="B47" s="274"/>
      <c r="C47" s="285"/>
      <c r="D47" s="197"/>
      <c r="E47" s="285"/>
      <c r="F47" s="287"/>
      <c r="G47" s="276"/>
      <c r="H47" s="457" t="s">
        <v>54</v>
      </c>
      <c r="I47" s="457"/>
      <c r="J47" s="280">
        <f>SUM(J49:J53)</f>
        <v>103913043.01999995</v>
      </c>
      <c r="K47" s="280">
        <f>SUM(K49:K53)</f>
        <v>30559228.589999948</v>
      </c>
      <c r="L47" s="273"/>
      <c r="M47" s="261"/>
    </row>
    <row r="48" spans="2:13" s="262" customFormat="1" ht="12.75">
      <c r="B48" s="274"/>
      <c r="C48" s="285"/>
      <c r="D48" s="197"/>
      <c r="E48" s="197"/>
      <c r="F48" s="287"/>
      <c r="G48" s="276"/>
      <c r="H48" s="278"/>
      <c r="I48" s="198"/>
      <c r="J48" s="294"/>
      <c r="K48" s="294"/>
      <c r="L48" s="273"/>
      <c r="M48" s="261"/>
    </row>
    <row r="49" spans="2:13" s="262" customFormat="1" ht="12.75">
      <c r="B49" s="274"/>
      <c r="C49" s="285"/>
      <c r="D49" s="197"/>
      <c r="E49" s="197"/>
      <c r="F49" s="287"/>
      <c r="G49" s="276"/>
      <c r="H49" s="456" t="s">
        <v>55</v>
      </c>
      <c r="I49" s="456"/>
      <c r="J49" s="283">
        <f>EDOACT!$J$53</f>
        <v>73353814.429999948</v>
      </c>
      <c r="K49" s="283">
        <v>39048093.73999995</v>
      </c>
      <c r="L49" s="273"/>
      <c r="M49" s="261"/>
    </row>
    <row r="50" spans="2:13" s="262" customFormat="1" ht="12.75">
      <c r="B50" s="274"/>
      <c r="C50" s="285"/>
      <c r="D50" s="197"/>
      <c r="E50" s="197"/>
      <c r="F50" s="287"/>
      <c r="G50" s="276"/>
      <c r="H50" s="456" t="s">
        <v>56</v>
      </c>
      <c r="I50" s="456"/>
      <c r="J50" s="283">
        <v>42837307.140000001</v>
      </c>
      <c r="K50" s="283">
        <v>3789213.4</v>
      </c>
      <c r="L50" s="273"/>
      <c r="M50" s="261"/>
    </row>
    <row r="51" spans="2:13" s="262" customFormat="1" ht="12.75">
      <c r="B51" s="274"/>
      <c r="C51" s="285"/>
      <c r="D51" s="197"/>
      <c r="E51" s="197"/>
      <c r="F51" s="287"/>
      <c r="G51" s="276"/>
      <c r="H51" s="456" t="s">
        <v>57</v>
      </c>
      <c r="I51" s="456"/>
      <c r="J51" s="283">
        <v>1459138</v>
      </c>
      <c r="K51" s="283">
        <v>1459138</v>
      </c>
      <c r="L51" s="273"/>
      <c r="M51" s="261"/>
    </row>
    <row r="52" spans="2:13" s="262" customFormat="1" ht="12.75">
      <c r="B52" s="274"/>
      <c r="C52" s="285"/>
      <c r="D52" s="285"/>
      <c r="E52" s="287"/>
      <c r="F52" s="287"/>
      <c r="G52" s="276"/>
      <c r="H52" s="456" t="s">
        <v>58</v>
      </c>
      <c r="I52" s="456"/>
      <c r="J52" s="283">
        <v>0</v>
      </c>
      <c r="K52" s="283">
        <v>0</v>
      </c>
      <c r="L52" s="273"/>
      <c r="M52" s="261"/>
    </row>
    <row r="53" spans="2:13" s="262" customFormat="1" ht="12.75">
      <c r="B53" s="274"/>
      <c r="C53" s="285"/>
      <c r="D53" s="285"/>
      <c r="E53" s="287"/>
      <c r="F53" s="287"/>
      <c r="G53" s="276"/>
      <c r="H53" s="456" t="s">
        <v>59</v>
      </c>
      <c r="I53" s="456"/>
      <c r="J53" s="283">
        <v>-13737216.550000001</v>
      </c>
      <c r="K53" s="283">
        <v>-13737216.550000001</v>
      </c>
      <c r="L53" s="273"/>
      <c r="M53" s="261"/>
    </row>
    <row r="54" spans="2:13" s="262" customFormat="1" ht="12.75">
      <c r="B54" s="274"/>
      <c r="C54" s="285"/>
      <c r="D54" s="285"/>
      <c r="E54" s="287"/>
      <c r="F54" s="287"/>
      <c r="G54" s="276"/>
      <c r="H54" s="285"/>
      <c r="I54" s="198"/>
      <c r="J54" s="287"/>
      <c r="K54" s="287"/>
      <c r="L54" s="273"/>
      <c r="M54" s="261"/>
    </row>
    <row r="55" spans="2:13" s="262" customFormat="1" ht="14.25">
      <c r="B55" s="274"/>
      <c r="C55" s="285"/>
      <c r="D55" s="285"/>
      <c r="E55" s="287"/>
      <c r="F55" s="287"/>
      <c r="G55" s="276"/>
      <c r="H55" s="457" t="s">
        <v>60</v>
      </c>
      <c r="I55" s="457"/>
      <c r="J55" s="280">
        <f>SUM(J57:J58)</f>
        <v>0</v>
      </c>
      <c r="K55" s="280">
        <f>SUM(K57:K58)</f>
        <v>0</v>
      </c>
      <c r="L55" s="273"/>
      <c r="M55" s="261"/>
    </row>
    <row r="56" spans="2:13" s="262" customFormat="1" ht="12.75">
      <c r="B56" s="274"/>
      <c r="C56" s="285"/>
      <c r="D56" s="285"/>
      <c r="E56" s="287"/>
      <c r="F56" s="287"/>
      <c r="G56" s="276"/>
      <c r="H56" s="285"/>
      <c r="I56" s="198"/>
      <c r="J56" s="287"/>
      <c r="K56" s="287"/>
      <c r="L56" s="273"/>
      <c r="M56" s="261"/>
    </row>
    <row r="57" spans="2:13" s="262" customFormat="1" ht="12.75">
      <c r="B57" s="274"/>
      <c r="C57" s="285"/>
      <c r="D57" s="285"/>
      <c r="E57" s="287"/>
      <c r="F57" s="287"/>
      <c r="G57" s="276"/>
      <c r="H57" s="456" t="s">
        <v>61</v>
      </c>
      <c r="I57" s="456"/>
      <c r="J57" s="283">
        <v>0</v>
      </c>
      <c r="K57" s="283">
        <v>0</v>
      </c>
      <c r="L57" s="273"/>
      <c r="M57" s="261"/>
    </row>
    <row r="58" spans="2:13" s="262" customFormat="1" ht="12.75">
      <c r="B58" s="274"/>
      <c r="C58" s="285"/>
      <c r="D58" s="285"/>
      <c r="E58" s="287"/>
      <c r="F58" s="287"/>
      <c r="G58" s="276"/>
      <c r="H58" s="456" t="s">
        <v>62</v>
      </c>
      <c r="I58" s="456"/>
      <c r="J58" s="283">
        <v>0</v>
      </c>
      <c r="K58" s="283">
        <v>0</v>
      </c>
      <c r="L58" s="273"/>
      <c r="M58" s="261"/>
    </row>
    <row r="59" spans="2:13" s="262" customFormat="1" ht="12.75">
      <c r="B59" s="274"/>
      <c r="C59" s="285"/>
      <c r="D59" s="285"/>
      <c r="E59" s="287"/>
      <c r="F59" s="287"/>
      <c r="G59" s="276"/>
      <c r="H59" s="285"/>
      <c r="I59" s="295"/>
      <c r="J59" s="287"/>
      <c r="K59" s="287"/>
      <c r="L59" s="273"/>
      <c r="M59" s="261"/>
    </row>
    <row r="60" spans="2:13" s="262" customFormat="1" ht="14.25">
      <c r="B60" s="274"/>
      <c r="C60" s="285"/>
      <c r="D60" s="285"/>
      <c r="E60" s="287"/>
      <c r="F60" s="287"/>
      <c r="G60" s="276"/>
      <c r="H60" s="457" t="s">
        <v>63</v>
      </c>
      <c r="I60" s="457"/>
      <c r="J60" s="280">
        <f>J41+J47+J55</f>
        <v>181158822.41999996</v>
      </c>
      <c r="K60" s="280">
        <f>K41+K47+K55</f>
        <v>107805007.98999995</v>
      </c>
      <c r="L60" s="273"/>
      <c r="M60" s="261"/>
    </row>
    <row r="61" spans="2:13" s="262" customFormat="1" ht="12.75">
      <c r="B61" s="274"/>
      <c r="C61" s="285"/>
      <c r="D61" s="285"/>
      <c r="E61" s="287"/>
      <c r="F61" s="287"/>
      <c r="G61" s="276"/>
      <c r="H61" s="285"/>
      <c r="I61" s="198"/>
      <c r="J61" s="287"/>
      <c r="K61" s="287"/>
      <c r="L61" s="273"/>
      <c r="M61" s="261"/>
    </row>
    <row r="62" spans="2:13" s="262" customFormat="1" ht="14.25">
      <c r="B62" s="274"/>
      <c r="C62" s="285"/>
      <c r="D62" s="285"/>
      <c r="E62" s="287"/>
      <c r="F62" s="287"/>
      <c r="G62" s="276"/>
      <c r="H62" s="457" t="s">
        <v>64</v>
      </c>
      <c r="I62" s="457"/>
      <c r="J62" s="280">
        <f>J60+J37</f>
        <v>197179753.55999994</v>
      </c>
      <c r="K62" s="280">
        <f>K60+K37</f>
        <v>140974149.98999995</v>
      </c>
      <c r="L62" s="273"/>
      <c r="M62" s="261"/>
    </row>
    <row r="63" spans="2:13" s="262" customFormat="1" ht="12.75">
      <c r="B63" s="296"/>
      <c r="C63" s="297"/>
      <c r="D63" s="297"/>
      <c r="E63" s="448"/>
      <c r="F63" s="297"/>
      <c r="G63" s="298"/>
      <c r="H63" s="297"/>
      <c r="I63" s="297"/>
      <c r="J63" s="297"/>
      <c r="K63" s="297"/>
      <c r="L63" s="299"/>
      <c r="M63" s="261"/>
    </row>
    <row r="64" spans="2:13" s="262" customFormat="1" ht="12.75">
      <c r="B64" s="263"/>
      <c r="C64" s="4"/>
      <c r="D64" s="4"/>
      <c r="E64" s="303"/>
      <c r="F64" s="300"/>
      <c r="G64" s="301"/>
      <c r="H64" s="4"/>
      <c r="I64" s="4"/>
      <c r="J64" s="300"/>
      <c r="K64" s="300"/>
      <c r="L64" s="261"/>
      <c r="M64" s="261"/>
    </row>
    <row r="65" spans="2:13" s="270" customFormat="1" ht="15">
      <c r="B65" s="269"/>
      <c r="C65" s="458" t="s">
        <v>302</v>
      </c>
      <c r="D65" s="458"/>
      <c r="E65" s="458"/>
      <c r="F65" s="458"/>
      <c r="G65" s="458"/>
      <c r="H65" s="458"/>
      <c r="I65" s="458"/>
      <c r="J65" s="458"/>
      <c r="K65" s="458"/>
      <c r="L65" s="269"/>
      <c r="M65" s="269"/>
    </row>
    <row r="66" spans="2:13" s="270" customFormat="1" ht="15">
      <c r="B66" s="269"/>
      <c r="C66" s="379"/>
      <c r="D66" s="379"/>
      <c r="E66" s="302"/>
      <c r="F66" s="379"/>
      <c r="G66" s="379"/>
      <c r="H66" s="379"/>
      <c r="I66" s="379"/>
      <c r="J66" s="379"/>
      <c r="K66" s="379"/>
      <c r="L66" s="269"/>
      <c r="M66" s="269"/>
    </row>
    <row r="67" spans="2:13" s="659" customFormat="1" ht="12.75">
      <c r="B67" s="449"/>
      <c r="C67" s="302"/>
      <c r="D67" s="302"/>
      <c r="E67" s="302"/>
      <c r="F67" s="302"/>
      <c r="G67" s="302"/>
      <c r="H67" s="302"/>
      <c r="I67" s="302"/>
      <c r="J67" s="302"/>
      <c r="K67" s="302"/>
      <c r="L67" s="449"/>
      <c r="M67" s="449"/>
    </row>
    <row r="68" spans="2:13" s="659" customFormat="1" ht="12.75">
      <c r="B68" s="449"/>
      <c r="C68" s="302"/>
      <c r="D68" s="302"/>
      <c r="E68" s="302"/>
      <c r="F68" s="302"/>
      <c r="G68" s="302"/>
      <c r="H68" s="302"/>
      <c r="I68" s="302"/>
      <c r="J68" s="440"/>
      <c r="K68" s="302"/>
      <c r="L68" s="449"/>
      <c r="M68" s="449"/>
    </row>
    <row r="69" spans="2:13" s="659" customFormat="1" ht="12.75">
      <c r="B69" s="449"/>
      <c r="C69" s="198"/>
      <c r="D69" s="198"/>
      <c r="E69" s="303"/>
      <c r="F69" s="303"/>
      <c r="G69" s="449"/>
      <c r="H69" s="198"/>
      <c r="I69" s="285"/>
      <c r="J69" s="303"/>
      <c r="K69" s="303"/>
      <c r="L69" s="449"/>
      <c r="M69" s="449"/>
    </row>
    <row r="70" spans="2:13" s="659" customFormat="1" ht="12.75">
      <c r="B70" s="449"/>
      <c r="C70" s="198"/>
      <c r="D70" s="198"/>
      <c r="E70" s="303"/>
      <c r="F70" s="303"/>
      <c r="G70" s="449"/>
      <c r="H70" s="198"/>
      <c r="I70" s="285"/>
      <c r="J70" s="303"/>
      <c r="K70" s="303"/>
      <c r="L70" s="449"/>
      <c r="M70" s="449"/>
    </row>
    <row r="71" spans="2:13" s="659" customFormat="1" ht="15">
      <c r="B71" s="449"/>
      <c r="C71" s="304"/>
      <c r="D71" s="503"/>
      <c r="E71" s="503"/>
      <c r="F71" s="303"/>
      <c r="G71" s="303"/>
      <c r="H71" s="503"/>
      <c r="I71" s="503"/>
      <c r="J71" s="277"/>
      <c r="K71" s="303"/>
      <c r="L71" s="449"/>
      <c r="M71" s="449"/>
    </row>
    <row r="72" spans="2:13" s="659" customFormat="1" ht="15">
      <c r="B72" s="449"/>
      <c r="C72" s="305"/>
      <c r="D72" s="455"/>
      <c r="E72" s="455"/>
      <c r="F72" s="303"/>
      <c r="G72" s="303"/>
      <c r="H72" s="455"/>
      <c r="I72" s="455"/>
      <c r="J72" s="277"/>
      <c r="K72" s="303"/>
      <c r="L72" s="449"/>
      <c r="M72" s="449"/>
    </row>
    <row r="73" spans="2:13" s="263" customFormat="1" ht="15">
      <c r="D73" s="377"/>
      <c r="E73" s="449"/>
    </row>
    <row r="74" spans="2:13" ht="12" customHeight="1">
      <c r="B74" s="660"/>
      <c r="C74" s="660"/>
      <c r="D74" s="660"/>
      <c r="E74" s="660"/>
      <c r="F74" s="660"/>
      <c r="G74" s="660"/>
      <c r="H74" s="660"/>
      <c r="I74" s="660"/>
      <c r="J74" s="660"/>
      <c r="K74" s="660"/>
      <c r="L74" s="660"/>
    </row>
  </sheetData>
  <mergeCells count="73">
    <mergeCell ref="B74:L74"/>
    <mergeCell ref="B8:B9"/>
    <mergeCell ref="C8:D9"/>
    <mergeCell ref="G8:G9"/>
    <mergeCell ref="H8:I9"/>
    <mergeCell ref="C11:D11"/>
    <mergeCell ref="H11:I11"/>
    <mergeCell ref="C13:D13"/>
    <mergeCell ref="H13:I13"/>
    <mergeCell ref="C15:D15"/>
    <mergeCell ref="H15:I15"/>
    <mergeCell ref="C16:D16"/>
    <mergeCell ref="H16:I16"/>
    <mergeCell ref="C17:D17"/>
    <mergeCell ref="H17:I17"/>
    <mergeCell ref="C18:D18"/>
    <mergeCell ref="D1:J1"/>
    <mergeCell ref="B2:L2"/>
    <mergeCell ref="B3:L3"/>
    <mergeCell ref="B4:L4"/>
    <mergeCell ref="D5:K5"/>
    <mergeCell ref="H18:I18"/>
    <mergeCell ref="C28:D28"/>
    <mergeCell ref="H28:I28"/>
    <mergeCell ref="C19:D19"/>
    <mergeCell ref="H19:I19"/>
    <mergeCell ref="C20:D20"/>
    <mergeCell ref="H20:I20"/>
    <mergeCell ref="C21:D21"/>
    <mergeCell ref="H21:I21"/>
    <mergeCell ref="H22:I22"/>
    <mergeCell ref="C23:D23"/>
    <mergeCell ref="H24:I24"/>
    <mergeCell ref="C26:D26"/>
    <mergeCell ref="H26:I26"/>
    <mergeCell ref="C35:D35"/>
    <mergeCell ref="H35:I35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50:I50"/>
    <mergeCell ref="C36:D36"/>
    <mergeCell ref="H37:I37"/>
    <mergeCell ref="C38:D38"/>
    <mergeCell ref="H39:I39"/>
    <mergeCell ref="C40:D40"/>
    <mergeCell ref="H41:I41"/>
    <mergeCell ref="H43:I43"/>
    <mergeCell ref="H44:I44"/>
    <mergeCell ref="H45:I45"/>
    <mergeCell ref="H47:I47"/>
    <mergeCell ref="H49:I49"/>
    <mergeCell ref="D72:E72"/>
    <mergeCell ref="H72:I72"/>
    <mergeCell ref="H51:I51"/>
    <mergeCell ref="H52:I52"/>
    <mergeCell ref="H53:I53"/>
    <mergeCell ref="H55:I55"/>
    <mergeCell ref="H57:I57"/>
    <mergeCell ref="H58:I58"/>
    <mergeCell ref="H60:I60"/>
    <mergeCell ref="H62:I62"/>
    <mergeCell ref="C65:K65"/>
    <mergeCell ref="D71:E71"/>
    <mergeCell ref="H71:I71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ignoredErrors>
    <ignoredError sqref="J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68"/>
  <sheetViews>
    <sheetView showGridLines="0" topLeftCell="A37" zoomScale="80" zoomScaleNormal="80" workbookViewId="0">
      <selection activeCell="C58" sqref="C58:K58"/>
    </sheetView>
  </sheetViews>
  <sheetFormatPr baseColWidth="10" defaultColWidth="0" defaultRowHeight="15" customHeight="1" zeroHeight="1"/>
  <cols>
    <col min="1" max="1" width="2" style="236" customWidth="1"/>
    <col min="2" max="2" width="2.42578125" style="236" customWidth="1"/>
    <col min="3" max="3" width="22" style="236" customWidth="1"/>
    <col min="4" max="4" width="61.140625" style="236" customWidth="1"/>
    <col min="5" max="5" width="19.28515625" style="236" customWidth="1"/>
    <col min="6" max="6" width="19.42578125" style="236" customWidth="1"/>
    <col min="7" max="7" width="4.85546875" style="236" customWidth="1"/>
    <col min="8" max="8" width="11.42578125" style="236" customWidth="1"/>
    <col min="9" max="9" width="61.28515625" style="236" customWidth="1"/>
    <col min="10" max="10" width="21.42578125" style="236" customWidth="1"/>
    <col min="11" max="11" width="18.85546875" style="236" customWidth="1"/>
    <col min="12" max="12" width="3.7109375" style="236" customWidth="1"/>
    <col min="13" max="13" width="4.5703125" style="236" customWidth="1"/>
    <col min="14" max="14" width="14.42578125" style="236" customWidth="1"/>
    <col min="15" max="256" width="11.42578125" style="236" customWidth="1"/>
    <col min="257" max="257" width="2" style="236" customWidth="1"/>
    <col min="258" max="258" width="2.42578125" style="236" customWidth="1"/>
    <col min="259" max="259" width="22" style="236" customWidth="1"/>
    <col min="260" max="260" width="68.85546875" style="236" customWidth="1"/>
    <col min="261" max="262" width="21" style="236" customWidth="1"/>
    <col min="263" max="263" width="4.85546875" style="236" customWidth="1"/>
    <col min="264" max="264" width="11.42578125" style="236" customWidth="1"/>
    <col min="265" max="265" width="64.140625" style="236" customWidth="1"/>
    <col min="266" max="267" width="21" style="236" customWidth="1"/>
    <col min="268" max="268" width="3.7109375" style="236" customWidth="1"/>
    <col min="269" max="269" width="4.5703125" style="236" customWidth="1"/>
    <col min="270" max="512" width="11.42578125" style="236" hidden="1"/>
    <col min="513" max="513" width="2" style="236" customWidth="1"/>
    <col min="514" max="514" width="2.42578125" style="236" customWidth="1"/>
    <col min="515" max="515" width="22" style="236" customWidth="1"/>
    <col min="516" max="516" width="68.85546875" style="236" customWidth="1"/>
    <col min="517" max="518" width="21" style="236" customWidth="1"/>
    <col min="519" max="519" width="4.85546875" style="236" customWidth="1"/>
    <col min="520" max="520" width="11.42578125" style="236" customWidth="1"/>
    <col min="521" max="521" width="64.140625" style="236" customWidth="1"/>
    <col min="522" max="523" width="21" style="236" customWidth="1"/>
    <col min="524" max="524" width="3.7109375" style="236" customWidth="1"/>
    <col min="525" max="525" width="4.5703125" style="236" customWidth="1"/>
    <col min="526" max="768" width="11.42578125" style="236" hidden="1"/>
    <col min="769" max="769" width="2" style="236" customWidth="1"/>
    <col min="770" max="770" width="2.42578125" style="236" customWidth="1"/>
    <col min="771" max="771" width="22" style="236" customWidth="1"/>
    <col min="772" max="772" width="68.85546875" style="236" customWidth="1"/>
    <col min="773" max="774" width="21" style="236" customWidth="1"/>
    <col min="775" max="775" width="4.85546875" style="236" customWidth="1"/>
    <col min="776" max="776" width="11.42578125" style="236" customWidth="1"/>
    <col min="777" max="777" width="64.140625" style="236" customWidth="1"/>
    <col min="778" max="779" width="21" style="236" customWidth="1"/>
    <col min="780" max="780" width="3.7109375" style="236" customWidth="1"/>
    <col min="781" max="781" width="4.5703125" style="236" customWidth="1"/>
    <col min="782" max="1024" width="11.42578125" style="236" hidden="1"/>
    <col min="1025" max="1025" width="2" style="236" customWidth="1"/>
    <col min="1026" max="1026" width="2.42578125" style="236" customWidth="1"/>
    <col min="1027" max="1027" width="22" style="236" customWidth="1"/>
    <col min="1028" max="1028" width="68.85546875" style="236" customWidth="1"/>
    <col min="1029" max="1030" width="21" style="236" customWidth="1"/>
    <col min="1031" max="1031" width="4.85546875" style="236" customWidth="1"/>
    <col min="1032" max="1032" width="11.42578125" style="236" customWidth="1"/>
    <col min="1033" max="1033" width="64.140625" style="236" customWidth="1"/>
    <col min="1034" max="1035" width="21" style="236" customWidth="1"/>
    <col min="1036" max="1036" width="3.7109375" style="236" customWidth="1"/>
    <col min="1037" max="1037" width="4.5703125" style="236" customWidth="1"/>
    <col min="1038" max="1280" width="11.42578125" style="236" hidden="1"/>
    <col min="1281" max="1281" width="2" style="236" customWidth="1"/>
    <col min="1282" max="1282" width="2.42578125" style="236" customWidth="1"/>
    <col min="1283" max="1283" width="22" style="236" customWidth="1"/>
    <col min="1284" max="1284" width="68.85546875" style="236" customWidth="1"/>
    <col min="1285" max="1286" width="21" style="236" customWidth="1"/>
    <col min="1287" max="1287" width="4.85546875" style="236" customWidth="1"/>
    <col min="1288" max="1288" width="11.42578125" style="236" customWidth="1"/>
    <col min="1289" max="1289" width="64.140625" style="236" customWidth="1"/>
    <col min="1290" max="1291" width="21" style="236" customWidth="1"/>
    <col min="1292" max="1292" width="3.7109375" style="236" customWidth="1"/>
    <col min="1293" max="1293" width="4.5703125" style="236" customWidth="1"/>
    <col min="1294" max="1536" width="11.42578125" style="236" hidden="1"/>
    <col min="1537" max="1537" width="2" style="236" customWidth="1"/>
    <col min="1538" max="1538" width="2.42578125" style="236" customWidth="1"/>
    <col min="1539" max="1539" width="22" style="236" customWidth="1"/>
    <col min="1540" max="1540" width="68.85546875" style="236" customWidth="1"/>
    <col min="1541" max="1542" width="21" style="236" customWidth="1"/>
    <col min="1543" max="1543" width="4.85546875" style="236" customWidth="1"/>
    <col min="1544" max="1544" width="11.42578125" style="236" customWidth="1"/>
    <col min="1545" max="1545" width="64.140625" style="236" customWidth="1"/>
    <col min="1546" max="1547" width="21" style="236" customWidth="1"/>
    <col min="1548" max="1548" width="3.7109375" style="236" customWidth="1"/>
    <col min="1549" max="1549" width="4.5703125" style="236" customWidth="1"/>
    <col min="1550" max="1792" width="11.42578125" style="236" hidden="1"/>
    <col min="1793" max="1793" width="2" style="236" customWidth="1"/>
    <col min="1794" max="1794" width="2.42578125" style="236" customWidth="1"/>
    <col min="1795" max="1795" width="22" style="236" customWidth="1"/>
    <col min="1796" max="1796" width="68.85546875" style="236" customWidth="1"/>
    <col min="1797" max="1798" width="21" style="236" customWidth="1"/>
    <col min="1799" max="1799" width="4.85546875" style="236" customWidth="1"/>
    <col min="1800" max="1800" width="11.42578125" style="236" customWidth="1"/>
    <col min="1801" max="1801" width="64.140625" style="236" customWidth="1"/>
    <col min="1802" max="1803" width="21" style="236" customWidth="1"/>
    <col min="1804" max="1804" width="3.7109375" style="236" customWidth="1"/>
    <col min="1805" max="1805" width="4.5703125" style="236" customWidth="1"/>
    <col min="1806" max="2048" width="11.42578125" style="236" hidden="1"/>
    <col min="2049" max="2049" width="2" style="236" customWidth="1"/>
    <col min="2050" max="2050" width="2.42578125" style="236" customWidth="1"/>
    <col min="2051" max="2051" width="22" style="236" customWidth="1"/>
    <col min="2052" max="2052" width="68.85546875" style="236" customWidth="1"/>
    <col min="2053" max="2054" width="21" style="236" customWidth="1"/>
    <col min="2055" max="2055" width="4.85546875" style="236" customWidth="1"/>
    <col min="2056" max="2056" width="11.42578125" style="236" customWidth="1"/>
    <col min="2057" max="2057" width="64.140625" style="236" customWidth="1"/>
    <col min="2058" max="2059" width="21" style="236" customWidth="1"/>
    <col min="2060" max="2060" width="3.7109375" style="236" customWidth="1"/>
    <col min="2061" max="2061" width="4.5703125" style="236" customWidth="1"/>
    <col min="2062" max="2304" width="11.42578125" style="236" hidden="1"/>
    <col min="2305" max="2305" width="2" style="236" customWidth="1"/>
    <col min="2306" max="2306" width="2.42578125" style="236" customWidth="1"/>
    <col min="2307" max="2307" width="22" style="236" customWidth="1"/>
    <col min="2308" max="2308" width="68.85546875" style="236" customWidth="1"/>
    <col min="2309" max="2310" width="21" style="236" customWidth="1"/>
    <col min="2311" max="2311" width="4.85546875" style="236" customWidth="1"/>
    <col min="2312" max="2312" width="11.42578125" style="236" customWidth="1"/>
    <col min="2313" max="2313" width="64.140625" style="236" customWidth="1"/>
    <col min="2314" max="2315" width="21" style="236" customWidth="1"/>
    <col min="2316" max="2316" width="3.7109375" style="236" customWidth="1"/>
    <col min="2317" max="2317" width="4.5703125" style="236" customWidth="1"/>
    <col min="2318" max="2560" width="11.42578125" style="236" hidden="1"/>
    <col min="2561" max="2561" width="2" style="236" customWidth="1"/>
    <col min="2562" max="2562" width="2.42578125" style="236" customWidth="1"/>
    <col min="2563" max="2563" width="22" style="236" customWidth="1"/>
    <col min="2564" max="2564" width="68.85546875" style="236" customWidth="1"/>
    <col min="2565" max="2566" width="21" style="236" customWidth="1"/>
    <col min="2567" max="2567" width="4.85546875" style="236" customWidth="1"/>
    <col min="2568" max="2568" width="11.42578125" style="236" customWidth="1"/>
    <col min="2569" max="2569" width="64.140625" style="236" customWidth="1"/>
    <col min="2570" max="2571" width="21" style="236" customWidth="1"/>
    <col min="2572" max="2572" width="3.7109375" style="236" customWidth="1"/>
    <col min="2573" max="2573" width="4.5703125" style="236" customWidth="1"/>
    <col min="2574" max="2816" width="11.42578125" style="236" hidden="1"/>
    <col min="2817" max="2817" width="2" style="236" customWidth="1"/>
    <col min="2818" max="2818" width="2.42578125" style="236" customWidth="1"/>
    <col min="2819" max="2819" width="22" style="236" customWidth="1"/>
    <col min="2820" max="2820" width="68.85546875" style="236" customWidth="1"/>
    <col min="2821" max="2822" width="21" style="236" customWidth="1"/>
    <col min="2823" max="2823" width="4.85546875" style="236" customWidth="1"/>
    <col min="2824" max="2824" width="11.42578125" style="236" customWidth="1"/>
    <col min="2825" max="2825" width="64.140625" style="236" customWidth="1"/>
    <col min="2826" max="2827" width="21" style="236" customWidth="1"/>
    <col min="2828" max="2828" width="3.7109375" style="236" customWidth="1"/>
    <col min="2829" max="2829" width="4.5703125" style="236" customWidth="1"/>
    <col min="2830" max="3072" width="11.42578125" style="236" hidden="1"/>
    <col min="3073" max="3073" width="2" style="236" customWidth="1"/>
    <col min="3074" max="3074" width="2.42578125" style="236" customWidth="1"/>
    <col min="3075" max="3075" width="22" style="236" customWidth="1"/>
    <col min="3076" max="3076" width="68.85546875" style="236" customWidth="1"/>
    <col min="3077" max="3078" width="21" style="236" customWidth="1"/>
    <col min="3079" max="3079" width="4.85546875" style="236" customWidth="1"/>
    <col min="3080" max="3080" width="11.42578125" style="236" customWidth="1"/>
    <col min="3081" max="3081" width="64.140625" style="236" customWidth="1"/>
    <col min="3082" max="3083" width="21" style="236" customWidth="1"/>
    <col min="3084" max="3084" width="3.7109375" style="236" customWidth="1"/>
    <col min="3085" max="3085" width="4.5703125" style="236" customWidth="1"/>
    <col min="3086" max="3328" width="11.42578125" style="236" hidden="1"/>
    <col min="3329" max="3329" width="2" style="236" customWidth="1"/>
    <col min="3330" max="3330" width="2.42578125" style="236" customWidth="1"/>
    <col min="3331" max="3331" width="22" style="236" customWidth="1"/>
    <col min="3332" max="3332" width="68.85546875" style="236" customWidth="1"/>
    <col min="3333" max="3334" width="21" style="236" customWidth="1"/>
    <col min="3335" max="3335" width="4.85546875" style="236" customWidth="1"/>
    <col min="3336" max="3336" width="11.42578125" style="236" customWidth="1"/>
    <col min="3337" max="3337" width="64.140625" style="236" customWidth="1"/>
    <col min="3338" max="3339" width="21" style="236" customWidth="1"/>
    <col min="3340" max="3340" width="3.7109375" style="236" customWidth="1"/>
    <col min="3341" max="3341" width="4.5703125" style="236" customWidth="1"/>
    <col min="3342" max="3584" width="11.42578125" style="236" hidden="1"/>
    <col min="3585" max="3585" width="2" style="236" customWidth="1"/>
    <col min="3586" max="3586" width="2.42578125" style="236" customWidth="1"/>
    <col min="3587" max="3587" width="22" style="236" customWidth="1"/>
    <col min="3588" max="3588" width="68.85546875" style="236" customWidth="1"/>
    <col min="3589" max="3590" width="21" style="236" customWidth="1"/>
    <col min="3591" max="3591" width="4.85546875" style="236" customWidth="1"/>
    <col min="3592" max="3592" width="11.42578125" style="236" customWidth="1"/>
    <col min="3593" max="3593" width="64.140625" style="236" customWidth="1"/>
    <col min="3594" max="3595" width="21" style="236" customWidth="1"/>
    <col min="3596" max="3596" width="3.7109375" style="236" customWidth="1"/>
    <col min="3597" max="3597" width="4.5703125" style="236" customWidth="1"/>
    <col min="3598" max="3840" width="11.42578125" style="236" hidden="1"/>
    <col min="3841" max="3841" width="2" style="236" customWidth="1"/>
    <col min="3842" max="3842" width="2.42578125" style="236" customWidth="1"/>
    <col min="3843" max="3843" width="22" style="236" customWidth="1"/>
    <col min="3844" max="3844" width="68.85546875" style="236" customWidth="1"/>
    <col min="3845" max="3846" width="21" style="236" customWidth="1"/>
    <col min="3847" max="3847" width="4.85546875" style="236" customWidth="1"/>
    <col min="3848" max="3848" width="11.42578125" style="236" customWidth="1"/>
    <col min="3849" max="3849" width="64.140625" style="236" customWidth="1"/>
    <col min="3850" max="3851" width="21" style="236" customWidth="1"/>
    <col min="3852" max="3852" width="3.7109375" style="236" customWidth="1"/>
    <col min="3853" max="3853" width="4.5703125" style="236" customWidth="1"/>
    <col min="3854" max="4096" width="11.42578125" style="236" hidden="1"/>
    <col min="4097" max="4097" width="2" style="236" customWidth="1"/>
    <col min="4098" max="4098" width="2.42578125" style="236" customWidth="1"/>
    <col min="4099" max="4099" width="22" style="236" customWidth="1"/>
    <col min="4100" max="4100" width="68.85546875" style="236" customWidth="1"/>
    <col min="4101" max="4102" width="21" style="236" customWidth="1"/>
    <col min="4103" max="4103" width="4.85546875" style="236" customWidth="1"/>
    <col min="4104" max="4104" width="11.42578125" style="236" customWidth="1"/>
    <col min="4105" max="4105" width="64.140625" style="236" customWidth="1"/>
    <col min="4106" max="4107" width="21" style="236" customWidth="1"/>
    <col min="4108" max="4108" width="3.7109375" style="236" customWidth="1"/>
    <col min="4109" max="4109" width="4.5703125" style="236" customWidth="1"/>
    <col min="4110" max="4352" width="11.42578125" style="236" hidden="1"/>
    <col min="4353" max="4353" width="2" style="236" customWidth="1"/>
    <col min="4354" max="4354" width="2.42578125" style="236" customWidth="1"/>
    <col min="4355" max="4355" width="22" style="236" customWidth="1"/>
    <col min="4356" max="4356" width="68.85546875" style="236" customWidth="1"/>
    <col min="4357" max="4358" width="21" style="236" customWidth="1"/>
    <col min="4359" max="4359" width="4.85546875" style="236" customWidth="1"/>
    <col min="4360" max="4360" width="11.42578125" style="236" customWidth="1"/>
    <col min="4361" max="4361" width="64.140625" style="236" customWidth="1"/>
    <col min="4362" max="4363" width="21" style="236" customWidth="1"/>
    <col min="4364" max="4364" width="3.7109375" style="236" customWidth="1"/>
    <col min="4365" max="4365" width="4.5703125" style="236" customWidth="1"/>
    <col min="4366" max="4608" width="11.42578125" style="236" hidden="1"/>
    <col min="4609" max="4609" width="2" style="236" customWidth="1"/>
    <col min="4610" max="4610" width="2.42578125" style="236" customWidth="1"/>
    <col min="4611" max="4611" width="22" style="236" customWidth="1"/>
    <col min="4612" max="4612" width="68.85546875" style="236" customWidth="1"/>
    <col min="4613" max="4614" width="21" style="236" customWidth="1"/>
    <col min="4615" max="4615" width="4.85546875" style="236" customWidth="1"/>
    <col min="4616" max="4616" width="11.42578125" style="236" customWidth="1"/>
    <col min="4617" max="4617" width="64.140625" style="236" customWidth="1"/>
    <col min="4618" max="4619" width="21" style="236" customWidth="1"/>
    <col min="4620" max="4620" width="3.7109375" style="236" customWidth="1"/>
    <col min="4621" max="4621" width="4.5703125" style="236" customWidth="1"/>
    <col min="4622" max="4864" width="11.42578125" style="236" hidden="1"/>
    <col min="4865" max="4865" width="2" style="236" customWidth="1"/>
    <col min="4866" max="4866" width="2.42578125" style="236" customWidth="1"/>
    <col min="4867" max="4867" width="22" style="236" customWidth="1"/>
    <col min="4868" max="4868" width="68.85546875" style="236" customWidth="1"/>
    <col min="4869" max="4870" width="21" style="236" customWidth="1"/>
    <col min="4871" max="4871" width="4.85546875" style="236" customWidth="1"/>
    <col min="4872" max="4872" width="11.42578125" style="236" customWidth="1"/>
    <col min="4873" max="4873" width="64.140625" style="236" customWidth="1"/>
    <col min="4874" max="4875" width="21" style="236" customWidth="1"/>
    <col min="4876" max="4876" width="3.7109375" style="236" customWidth="1"/>
    <col min="4877" max="4877" width="4.5703125" style="236" customWidth="1"/>
    <col min="4878" max="5120" width="11.42578125" style="236" hidden="1"/>
    <col min="5121" max="5121" width="2" style="236" customWidth="1"/>
    <col min="5122" max="5122" width="2.42578125" style="236" customWidth="1"/>
    <col min="5123" max="5123" width="22" style="236" customWidth="1"/>
    <col min="5124" max="5124" width="68.85546875" style="236" customWidth="1"/>
    <col min="5125" max="5126" width="21" style="236" customWidth="1"/>
    <col min="5127" max="5127" width="4.85546875" style="236" customWidth="1"/>
    <col min="5128" max="5128" width="11.42578125" style="236" customWidth="1"/>
    <col min="5129" max="5129" width="64.140625" style="236" customWidth="1"/>
    <col min="5130" max="5131" width="21" style="236" customWidth="1"/>
    <col min="5132" max="5132" width="3.7109375" style="236" customWidth="1"/>
    <col min="5133" max="5133" width="4.5703125" style="236" customWidth="1"/>
    <col min="5134" max="5376" width="11.42578125" style="236" hidden="1"/>
    <col min="5377" max="5377" width="2" style="236" customWidth="1"/>
    <col min="5378" max="5378" width="2.42578125" style="236" customWidth="1"/>
    <col min="5379" max="5379" width="22" style="236" customWidth="1"/>
    <col min="5380" max="5380" width="68.85546875" style="236" customWidth="1"/>
    <col min="5381" max="5382" width="21" style="236" customWidth="1"/>
    <col min="5383" max="5383" width="4.85546875" style="236" customWidth="1"/>
    <col min="5384" max="5384" width="11.42578125" style="236" customWidth="1"/>
    <col min="5385" max="5385" width="64.140625" style="236" customWidth="1"/>
    <col min="5386" max="5387" width="21" style="236" customWidth="1"/>
    <col min="5388" max="5388" width="3.7109375" style="236" customWidth="1"/>
    <col min="5389" max="5389" width="4.5703125" style="236" customWidth="1"/>
    <col min="5390" max="5632" width="11.42578125" style="236" hidden="1"/>
    <col min="5633" max="5633" width="2" style="236" customWidth="1"/>
    <col min="5634" max="5634" width="2.42578125" style="236" customWidth="1"/>
    <col min="5635" max="5635" width="22" style="236" customWidth="1"/>
    <col min="5636" max="5636" width="68.85546875" style="236" customWidth="1"/>
    <col min="5637" max="5638" width="21" style="236" customWidth="1"/>
    <col min="5639" max="5639" width="4.85546875" style="236" customWidth="1"/>
    <col min="5640" max="5640" width="11.42578125" style="236" customWidth="1"/>
    <col min="5641" max="5641" width="64.140625" style="236" customWidth="1"/>
    <col min="5642" max="5643" width="21" style="236" customWidth="1"/>
    <col min="5644" max="5644" width="3.7109375" style="236" customWidth="1"/>
    <col min="5645" max="5645" width="4.5703125" style="236" customWidth="1"/>
    <col min="5646" max="5888" width="11.42578125" style="236" hidden="1"/>
    <col min="5889" max="5889" width="2" style="236" customWidth="1"/>
    <col min="5890" max="5890" width="2.42578125" style="236" customWidth="1"/>
    <col min="5891" max="5891" width="22" style="236" customWidth="1"/>
    <col min="5892" max="5892" width="68.85546875" style="236" customWidth="1"/>
    <col min="5893" max="5894" width="21" style="236" customWidth="1"/>
    <col min="5895" max="5895" width="4.85546875" style="236" customWidth="1"/>
    <col min="5896" max="5896" width="11.42578125" style="236" customWidth="1"/>
    <col min="5897" max="5897" width="64.140625" style="236" customWidth="1"/>
    <col min="5898" max="5899" width="21" style="236" customWidth="1"/>
    <col min="5900" max="5900" width="3.7109375" style="236" customWidth="1"/>
    <col min="5901" max="5901" width="4.5703125" style="236" customWidth="1"/>
    <col min="5902" max="6144" width="11.42578125" style="236" hidden="1"/>
    <col min="6145" max="6145" width="2" style="236" customWidth="1"/>
    <col min="6146" max="6146" width="2.42578125" style="236" customWidth="1"/>
    <col min="6147" max="6147" width="22" style="236" customWidth="1"/>
    <col min="6148" max="6148" width="68.85546875" style="236" customWidth="1"/>
    <col min="6149" max="6150" width="21" style="236" customWidth="1"/>
    <col min="6151" max="6151" width="4.85546875" style="236" customWidth="1"/>
    <col min="6152" max="6152" width="11.42578125" style="236" customWidth="1"/>
    <col min="6153" max="6153" width="64.140625" style="236" customWidth="1"/>
    <col min="6154" max="6155" width="21" style="236" customWidth="1"/>
    <col min="6156" max="6156" width="3.7109375" style="236" customWidth="1"/>
    <col min="6157" max="6157" width="4.5703125" style="236" customWidth="1"/>
    <col min="6158" max="6400" width="11.42578125" style="236" hidden="1"/>
    <col min="6401" max="6401" width="2" style="236" customWidth="1"/>
    <col min="6402" max="6402" width="2.42578125" style="236" customWidth="1"/>
    <col min="6403" max="6403" width="22" style="236" customWidth="1"/>
    <col min="6404" max="6404" width="68.85546875" style="236" customWidth="1"/>
    <col min="6405" max="6406" width="21" style="236" customWidth="1"/>
    <col min="6407" max="6407" width="4.85546875" style="236" customWidth="1"/>
    <col min="6408" max="6408" width="11.42578125" style="236" customWidth="1"/>
    <col min="6409" max="6409" width="64.140625" style="236" customWidth="1"/>
    <col min="6410" max="6411" width="21" style="236" customWidth="1"/>
    <col min="6412" max="6412" width="3.7109375" style="236" customWidth="1"/>
    <col min="6413" max="6413" width="4.5703125" style="236" customWidth="1"/>
    <col min="6414" max="6656" width="11.42578125" style="236" hidden="1"/>
    <col min="6657" max="6657" width="2" style="236" customWidth="1"/>
    <col min="6658" max="6658" width="2.42578125" style="236" customWidth="1"/>
    <col min="6659" max="6659" width="22" style="236" customWidth="1"/>
    <col min="6660" max="6660" width="68.85546875" style="236" customWidth="1"/>
    <col min="6661" max="6662" width="21" style="236" customWidth="1"/>
    <col min="6663" max="6663" width="4.85546875" style="236" customWidth="1"/>
    <col min="6664" max="6664" width="11.42578125" style="236" customWidth="1"/>
    <col min="6665" max="6665" width="64.140625" style="236" customWidth="1"/>
    <col min="6666" max="6667" width="21" style="236" customWidth="1"/>
    <col min="6668" max="6668" width="3.7109375" style="236" customWidth="1"/>
    <col min="6669" max="6669" width="4.5703125" style="236" customWidth="1"/>
    <col min="6670" max="6912" width="11.42578125" style="236" hidden="1"/>
    <col min="6913" max="6913" width="2" style="236" customWidth="1"/>
    <col min="6914" max="6914" width="2.42578125" style="236" customWidth="1"/>
    <col min="6915" max="6915" width="22" style="236" customWidth="1"/>
    <col min="6916" max="6916" width="68.85546875" style="236" customWidth="1"/>
    <col min="6917" max="6918" width="21" style="236" customWidth="1"/>
    <col min="6919" max="6919" width="4.85546875" style="236" customWidth="1"/>
    <col min="6920" max="6920" width="11.42578125" style="236" customWidth="1"/>
    <col min="6921" max="6921" width="64.140625" style="236" customWidth="1"/>
    <col min="6922" max="6923" width="21" style="236" customWidth="1"/>
    <col min="6924" max="6924" width="3.7109375" style="236" customWidth="1"/>
    <col min="6925" max="6925" width="4.5703125" style="236" customWidth="1"/>
    <col min="6926" max="7168" width="11.42578125" style="236" hidden="1"/>
    <col min="7169" max="7169" width="2" style="236" customWidth="1"/>
    <col min="7170" max="7170" width="2.42578125" style="236" customWidth="1"/>
    <col min="7171" max="7171" width="22" style="236" customWidth="1"/>
    <col min="7172" max="7172" width="68.85546875" style="236" customWidth="1"/>
    <col min="7173" max="7174" width="21" style="236" customWidth="1"/>
    <col min="7175" max="7175" width="4.85546875" style="236" customWidth="1"/>
    <col min="7176" max="7176" width="11.42578125" style="236" customWidth="1"/>
    <col min="7177" max="7177" width="64.140625" style="236" customWidth="1"/>
    <col min="7178" max="7179" width="21" style="236" customWidth="1"/>
    <col min="7180" max="7180" width="3.7109375" style="236" customWidth="1"/>
    <col min="7181" max="7181" width="4.5703125" style="236" customWidth="1"/>
    <col min="7182" max="7424" width="11.42578125" style="236" hidden="1"/>
    <col min="7425" max="7425" width="2" style="236" customWidth="1"/>
    <col min="7426" max="7426" width="2.42578125" style="236" customWidth="1"/>
    <col min="7427" max="7427" width="22" style="236" customWidth="1"/>
    <col min="7428" max="7428" width="68.85546875" style="236" customWidth="1"/>
    <col min="7429" max="7430" width="21" style="236" customWidth="1"/>
    <col min="7431" max="7431" width="4.85546875" style="236" customWidth="1"/>
    <col min="7432" max="7432" width="11.42578125" style="236" customWidth="1"/>
    <col min="7433" max="7433" width="64.140625" style="236" customWidth="1"/>
    <col min="7434" max="7435" width="21" style="236" customWidth="1"/>
    <col min="7436" max="7436" width="3.7109375" style="236" customWidth="1"/>
    <col min="7437" max="7437" width="4.5703125" style="236" customWidth="1"/>
    <col min="7438" max="7680" width="11.42578125" style="236" hidden="1"/>
    <col min="7681" max="7681" width="2" style="236" customWidth="1"/>
    <col min="7682" max="7682" width="2.42578125" style="236" customWidth="1"/>
    <col min="7683" max="7683" width="22" style="236" customWidth="1"/>
    <col min="7684" max="7684" width="68.85546875" style="236" customWidth="1"/>
    <col min="7685" max="7686" width="21" style="236" customWidth="1"/>
    <col min="7687" max="7687" width="4.85546875" style="236" customWidth="1"/>
    <col min="7688" max="7688" width="11.42578125" style="236" customWidth="1"/>
    <col min="7689" max="7689" width="64.140625" style="236" customWidth="1"/>
    <col min="7690" max="7691" width="21" style="236" customWidth="1"/>
    <col min="7692" max="7692" width="3.7109375" style="236" customWidth="1"/>
    <col min="7693" max="7693" width="4.5703125" style="236" customWidth="1"/>
    <col min="7694" max="7936" width="11.42578125" style="236" hidden="1"/>
    <col min="7937" max="7937" width="2" style="236" customWidth="1"/>
    <col min="7938" max="7938" width="2.42578125" style="236" customWidth="1"/>
    <col min="7939" max="7939" width="22" style="236" customWidth="1"/>
    <col min="7940" max="7940" width="68.85546875" style="236" customWidth="1"/>
    <col min="7941" max="7942" width="21" style="236" customWidth="1"/>
    <col min="7943" max="7943" width="4.85546875" style="236" customWidth="1"/>
    <col min="7944" max="7944" width="11.42578125" style="236" customWidth="1"/>
    <col min="7945" max="7945" width="64.140625" style="236" customWidth="1"/>
    <col min="7946" max="7947" width="21" style="236" customWidth="1"/>
    <col min="7948" max="7948" width="3.7109375" style="236" customWidth="1"/>
    <col min="7949" max="7949" width="4.5703125" style="236" customWidth="1"/>
    <col min="7950" max="8192" width="11.42578125" style="236" hidden="1"/>
    <col min="8193" max="8193" width="2" style="236" customWidth="1"/>
    <col min="8194" max="8194" width="2.42578125" style="236" customWidth="1"/>
    <col min="8195" max="8195" width="22" style="236" customWidth="1"/>
    <col min="8196" max="8196" width="68.85546875" style="236" customWidth="1"/>
    <col min="8197" max="8198" width="21" style="236" customWidth="1"/>
    <col min="8199" max="8199" width="4.85546875" style="236" customWidth="1"/>
    <col min="8200" max="8200" width="11.42578125" style="236" customWidth="1"/>
    <col min="8201" max="8201" width="64.140625" style="236" customWidth="1"/>
    <col min="8202" max="8203" width="21" style="236" customWidth="1"/>
    <col min="8204" max="8204" width="3.7109375" style="236" customWidth="1"/>
    <col min="8205" max="8205" width="4.5703125" style="236" customWidth="1"/>
    <col min="8206" max="8448" width="11.42578125" style="236" hidden="1"/>
    <col min="8449" max="8449" width="2" style="236" customWidth="1"/>
    <col min="8450" max="8450" width="2.42578125" style="236" customWidth="1"/>
    <col min="8451" max="8451" width="22" style="236" customWidth="1"/>
    <col min="8452" max="8452" width="68.85546875" style="236" customWidth="1"/>
    <col min="8453" max="8454" width="21" style="236" customWidth="1"/>
    <col min="8455" max="8455" width="4.85546875" style="236" customWidth="1"/>
    <col min="8456" max="8456" width="11.42578125" style="236" customWidth="1"/>
    <col min="8457" max="8457" width="64.140625" style="236" customWidth="1"/>
    <col min="8458" max="8459" width="21" style="236" customWidth="1"/>
    <col min="8460" max="8460" width="3.7109375" style="236" customWidth="1"/>
    <col min="8461" max="8461" width="4.5703125" style="236" customWidth="1"/>
    <col min="8462" max="8704" width="11.42578125" style="236" hidden="1"/>
    <col min="8705" max="8705" width="2" style="236" customWidth="1"/>
    <col min="8706" max="8706" width="2.42578125" style="236" customWidth="1"/>
    <col min="8707" max="8707" width="22" style="236" customWidth="1"/>
    <col min="8708" max="8708" width="68.85546875" style="236" customWidth="1"/>
    <col min="8709" max="8710" width="21" style="236" customWidth="1"/>
    <col min="8711" max="8711" width="4.85546875" style="236" customWidth="1"/>
    <col min="8712" max="8712" width="11.42578125" style="236" customWidth="1"/>
    <col min="8713" max="8713" width="64.140625" style="236" customWidth="1"/>
    <col min="8714" max="8715" width="21" style="236" customWidth="1"/>
    <col min="8716" max="8716" width="3.7109375" style="236" customWidth="1"/>
    <col min="8717" max="8717" width="4.5703125" style="236" customWidth="1"/>
    <col min="8718" max="8960" width="11.42578125" style="236" hidden="1"/>
    <col min="8961" max="8961" width="2" style="236" customWidth="1"/>
    <col min="8962" max="8962" width="2.42578125" style="236" customWidth="1"/>
    <col min="8963" max="8963" width="22" style="236" customWidth="1"/>
    <col min="8964" max="8964" width="68.85546875" style="236" customWidth="1"/>
    <col min="8965" max="8966" width="21" style="236" customWidth="1"/>
    <col min="8967" max="8967" width="4.85546875" style="236" customWidth="1"/>
    <col min="8968" max="8968" width="11.42578125" style="236" customWidth="1"/>
    <col min="8969" max="8969" width="64.140625" style="236" customWidth="1"/>
    <col min="8970" max="8971" width="21" style="236" customWidth="1"/>
    <col min="8972" max="8972" width="3.7109375" style="236" customWidth="1"/>
    <col min="8973" max="8973" width="4.5703125" style="236" customWidth="1"/>
    <col min="8974" max="9216" width="11.42578125" style="236" hidden="1"/>
    <col min="9217" max="9217" width="2" style="236" customWidth="1"/>
    <col min="9218" max="9218" width="2.42578125" style="236" customWidth="1"/>
    <col min="9219" max="9219" width="22" style="236" customWidth="1"/>
    <col min="9220" max="9220" width="68.85546875" style="236" customWidth="1"/>
    <col min="9221" max="9222" width="21" style="236" customWidth="1"/>
    <col min="9223" max="9223" width="4.85546875" style="236" customWidth="1"/>
    <col min="9224" max="9224" width="11.42578125" style="236" customWidth="1"/>
    <col min="9225" max="9225" width="64.140625" style="236" customWidth="1"/>
    <col min="9226" max="9227" width="21" style="236" customWidth="1"/>
    <col min="9228" max="9228" width="3.7109375" style="236" customWidth="1"/>
    <col min="9229" max="9229" width="4.5703125" style="236" customWidth="1"/>
    <col min="9230" max="9472" width="11.42578125" style="236" hidden="1"/>
    <col min="9473" max="9473" width="2" style="236" customWidth="1"/>
    <col min="9474" max="9474" width="2.42578125" style="236" customWidth="1"/>
    <col min="9475" max="9475" width="22" style="236" customWidth="1"/>
    <col min="9476" max="9476" width="68.85546875" style="236" customWidth="1"/>
    <col min="9477" max="9478" width="21" style="236" customWidth="1"/>
    <col min="9479" max="9479" width="4.85546875" style="236" customWidth="1"/>
    <col min="9480" max="9480" width="11.42578125" style="236" customWidth="1"/>
    <col min="9481" max="9481" width="64.140625" style="236" customWidth="1"/>
    <col min="9482" max="9483" width="21" style="236" customWidth="1"/>
    <col min="9484" max="9484" width="3.7109375" style="236" customWidth="1"/>
    <col min="9485" max="9485" width="4.5703125" style="236" customWidth="1"/>
    <col min="9486" max="9728" width="11.42578125" style="236" hidden="1"/>
    <col min="9729" max="9729" width="2" style="236" customWidth="1"/>
    <col min="9730" max="9730" width="2.42578125" style="236" customWidth="1"/>
    <col min="9731" max="9731" width="22" style="236" customWidth="1"/>
    <col min="9732" max="9732" width="68.85546875" style="236" customWidth="1"/>
    <col min="9733" max="9734" width="21" style="236" customWidth="1"/>
    <col min="9735" max="9735" width="4.85546875" style="236" customWidth="1"/>
    <col min="9736" max="9736" width="11.42578125" style="236" customWidth="1"/>
    <col min="9737" max="9737" width="64.140625" style="236" customWidth="1"/>
    <col min="9738" max="9739" width="21" style="236" customWidth="1"/>
    <col min="9740" max="9740" width="3.7109375" style="236" customWidth="1"/>
    <col min="9741" max="9741" width="4.5703125" style="236" customWidth="1"/>
    <col min="9742" max="9984" width="11.42578125" style="236" hidden="1"/>
    <col min="9985" max="9985" width="2" style="236" customWidth="1"/>
    <col min="9986" max="9986" width="2.42578125" style="236" customWidth="1"/>
    <col min="9987" max="9987" width="22" style="236" customWidth="1"/>
    <col min="9988" max="9988" width="68.85546875" style="236" customWidth="1"/>
    <col min="9989" max="9990" width="21" style="236" customWidth="1"/>
    <col min="9991" max="9991" width="4.85546875" style="236" customWidth="1"/>
    <col min="9992" max="9992" width="11.42578125" style="236" customWidth="1"/>
    <col min="9993" max="9993" width="64.140625" style="236" customWidth="1"/>
    <col min="9994" max="9995" width="21" style="236" customWidth="1"/>
    <col min="9996" max="9996" width="3.7109375" style="236" customWidth="1"/>
    <col min="9997" max="9997" width="4.5703125" style="236" customWidth="1"/>
    <col min="9998" max="10240" width="11.42578125" style="236" hidden="1"/>
    <col min="10241" max="10241" width="2" style="236" customWidth="1"/>
    <col min="10242" max="10242" width="2.42578125" style="236" customWidth="1"/>
    <col min="10243" max="10243" width="22" style="236" customWidth="1"/>
    <col min="10244" max="10244" width="68.85546875" style="236" customWidth="1"/>
    <col min="10245" max="10246" width="21" style="236" customWidth="1"/>
    <col min="10247" max="10247" width="4.85546875" style="236" customWidth="1"/>
    <col min="10248" max="10248" width="11.42578125" style="236" customWidth="1"/>
    <col min="10249" max="10249" width="64.140625" style="236" customWidth="1"/>
    <col min="10250" max="10251" width="21" style="236" customWidth="1"/>
    <col min="10252" max="10252" width="3.7109375" style="236" customWidth="1"/>
    <col min="10253" max="10253" width="4.5703125" style="236" customWidth="1"/>
    <col min="10254" max="10496" width="11.42578125" style="236" hidden="1"/>
    <col min="10497" max="10497" width="2" style="236" customWidth="1"/>
    <col min="10498" max="10498" width="2.42578125" style="236" customWidth="1"/>
    <col min="10499" max="10499" width="22" style="236" customWidth="1"/>
    <col min="10500" max="10500" width="68.85546875" style="236" customWidth="1"/>
    <col min="10501" max="10502" width="21" style="236" customWidth="1"/>
    <col min="10503" max="10503" width="4.85546875" style="236" customWidth="1"/>
    <col min="10504" max="10504" width="11.42578125" style="236" customWidth="1"/>
    <col min="10505" max="10505" width="64.140625" style="236" customWidth="1"/>
    <col min="10506" max="10507" width="21" style="236" customWidth="1"/>
    <col min="10508" max="10508" width="3.7109375" style="236" customWidth="1"/>
    <col min="10509" max="10509" width="4.5703125" style="236" customWidth="1"/>
    <col min="10510" max="10752" width="11.42578125" style="236" hidden="1"/>
    <col min="10753" max="10753" width="2" style="236" customWidth="1"/>
    <col min="10754" max="10754" width="2.42578125" style="236" customWidth="1"/>
    <col min="10755" max="10755" width="22" style="236" customWidth="1"/>
    <col min="10756" max="10756" width="68.85546875" style="236" customWidth="1"/>
    <col min="10757" max="10758" width="21" style="236" customWidth="1"/>
    <col min="10759" max="10759" width="4.85546875" style="236" customWidth="1"/>
    <col min="10760" max="10760" width="11.42578125" style="236" customWidth="1"/>
    <col min="10761" max="10761" width="64.140625" style="236" customWidth="1"/>
    <col min="10762" max="10763" width="21" style="236" customWidth="1"/>
    <col min="10764" max="10764" width="3.7109375" style="236" customWidth="1"/>
    <col min="10765" max="10765" width="4.5703125" style="236" customWidth="1"/>
    <col min="10766" max="11008" width="11.42578125" style="236" hidden="1"/>
    <col min="11009" max="11009" width="2" style="236" customWidth="1"/>
    <col min="11010" max="11010" width="2.42578125" style="236" customWidth="1"/>
    <col min="11011" max="11011" width="22" style="236" customWidth="1"/>
    <col min="11012" max="11012" width="68.85546875" style="236" customWidth="1"/>
    <col min="11013" max="11014" width="21" style="236" customWidth="1"/>
    <col min="11015" max="11015" width="4.85546875" style="236" customWidth="1"/>
    <col min="11016" max="11016" width="11.42578125" style="236" customWidth="1"/>
    <col min="11017" max="11017" width="64.140625" style="236" customWidth="1"/>
    <col min="11018" max="11019" width="21" style="236" customWidth="1"/>
    <col min="11020" max="11020" width="3.7109375" style="236" customWidth="1"/>
    <col min="11021" max="11021" width="4.5703125" style="236" customWidth="1"/>
    <col min="11022" max="11264" width="11.42578125" style="236" hidden="1"/>
    <col min="11265" max="11265" width="2" style="236" customWidth="1"/>
    <col min="11266" max="11266" width="2.42578125" style="236" customWidth="1"/>
    <col min="11267" max="11267" width="22" style="236" customWidth="1"/>
    <col min="11268" max="11268" width="68.85546875" style="236" customWidth="1"/>
    <col min="11269" max="11270" width="21" style="236" customWidth="1"/>
    <col min="11271" max="11271" width="4.85546875" style="236" customWidth="1"/>
    <col min="11272" max="11272" width="11.42578125" style="236" customWidth="1"/>
    <col min="11273" max="11273" width="64.140625" style="236" customWidth="1"/>
    <col min="11274" max="11275" width="21" style="236" customWidth="1"/>
    <col min="11276" max="11276" width="3.7109375" style="236" customWidth="1"/>
    <col min="11277" max="11277" width="4.5703125" style="236" customWidth="1"/>
    <col min="11278" max="11520" width="11.42578125" style="236" hidden="1"/>
    <col min="11521" max="11521" width="2" style="236" customWidth="1"/>
    <col min="11522" max="11522" width="2.42578125" style="236" customWidth="1"/>
    <col min="11523" max="11523" width="22" style="236" customWidth="1"/>
    <col min="11524" max="11524" width="68.85546875" style="236" customWidth="1"/>
    <col min="11525" max="11526" width="21" style="236" customWidth="1"/>
    <col min="11527" max="11527" width="4.85546875" style="236" customWidth="1"/>
    <col min="11528" max="11528" width="11.42578125" style="236" customWidth="1"/>
    <col min="11529" max="11529" width="64.140625" style="236" customWidth="1"/>
    <col min="11530" max="11531" width="21" style="236" customWidth="1"/>
    <col min="11532" max="11532" width="3.7109375" style="236" customWidth="1"/>
    <col min="11533" max="11533" width="4.5703125" style="236" customWidth="1"/>
    <col min="11534" max="11776" width="11.42578125" style="236" hidden="1"/>
    <col min="11777" max="11777" width="2" style="236" customWidth="1"/>
    <col min="11778" max="11778" width="2.42578125" style="236" customWidth="1"/>
    <col min="11779" max="11779" width="22" style="236" customWidth="1"/>
    <col min="11780" max="11780" width="68.85546875" style="236" customWidth="1"/>
    <col min="11781" max="11782" width="21" style="236" customWidth="1"/>
    <col min="11783" max="11783" width="4.85546875" style="236" customWidth="1"/>
    <col min="11784" max="11784" width="11.42578125" style="236" customWidth="1"/>
    <col min="11785" max="11785" width="64.140625" style="236" customWidth="1"/>
    <col min="11786" max="11787" width="21" style="236" customWidth="1"/>
    <col min="11788" max="11788" width="3.7109375" style="236" customWidth="1"/>
    <col min="11789" max="11789" width="4.5703125" style="236" customWidth="1"/>
    <col min="11790" max="12032" width="11.42578125" style="236" hidden="1"/>
    <col min="12033" max="12033" width="2" style="236" customWidth="1"/>
    <col min="12034" max="12034" width="2.42578125" style="236" customWidth="1"/>
    <col min="12035" max="12035" width="22" style="236" customWidth="1"/>
    <col min="12036" max="12036" width="68.85546875" style="236" customWidth="1"/>
    <col min="12037" max="12038" width="21" style="236" customWidth="1"/>
    <col min="12039" max="12039" width="4.85546875" style="236" customWidth="1"/>
    <col min="12040" max="12040" width="11.42578125" style="236" customWidth="1"/>
    <col min="12041" max="12041" width="64.140625" style="236" customWidth="1"/>
    <col min="12042" max="12043" width="21" style="236" customWidth="1"/>
    <col min="12044" max="12044" width="3.7109375" style="236" customWidth="1"/>
    <col min="12045" max="12045" width="4.5703125" style="236" customWidth="1"/>
    <col min="12046" max="12288" width="11.42578125" style="236" hidden="1"/>
    <col min="12289" max="12289" width="2" style="236" customWidth="1"/>
    <col min="12290" max="12290" width="2.42578125" style="236" customWidth="1"/>
    <col min="12291" max="12291" width="22" style="236" customWidth="1"/>
    <col min="12292" max="12292" width="68.85546875" style="236" customWidth="1"/>
    <col min="12293" max="12294" width="21" style="236" customWidth="1"/>
    <col min="12295" max="12295" width="4.85546875" style="236" customWidth="1"/>
    <col min="12296" max="12296" width="11.42578125" style="236" customWidth="1"/>
    <col min="12297" max="12297" width="64.140625" style="236" customWidth="1"/>
    <col min="12298" max="12299" width="21" style="236" customWidth="1"/>
    <col min="12300" max="12300" width="3.7109375" style="236" customWidth="1"/>
    <col min="12301" max="12301" width="4.5703125" style="236" customWidth="1"/>
    <col min="12302" max="12544" width="11.42578125" style="236" hidden="1"/>
    <col min="12545" max="12545" width="2" style="236" customWidth="1"/>
    <col min="12546" max="12546" width="2.42578125" style="236" customWidth="1"/>
    <col min="12547" max="12547" width="22" style="236" customWidth="1"/>
    <col min="12548" max="12548" width="68.85546875" style="236" customWidth="1"/>
    <col min="12549" max="12550" width="21" style="236" customWidth="1"/>
    <col min="12551" max="12551" width="4.85546875" style="236" customWidth="1"/>
    <col min="12552" max="12552" width="11.42578125" style="236" customWidth="1"/>
    <col min="12553" max="12553" width="64.140625" style="236" customWidth="1"/>
    <col min="12554" max="12555" width="21" style="236" customWidth="1"/>
    <col min="12556" max="12556" width="3.7109375" style="236" customWidth="1"/>
    <col min="12557" max="12557" width="4.5703125" style="236" customWidth="1"/>
    <col min="12558" max="12800" width="11.42578125" style="236" hidden="1"/>
    <col min="12801" max="12801" width="2" style="236" customWidth="1"/>
    <col min="12802" max="12802" width="2.42578125" style="236" customWidth="1"/>
    <col min="12803" max="12803" width="22" style="236" customWidth="1"/>
    <col min="12804" max="12804" width="68.85546875" style="236" customWidth="1"/>
    <col min="12805" max="12806" width="21" style="236" customWidth="1"/>
    <col min="12807" max="12807" width="4.85546875" style="236" customWidth="1"/>
    <col min="12808" max="12808" width="11.42578125" style="236" customWidth="1"/>
    <col min="12809" max="12809" width="64.140625" style="236" customWidth="1"/>
    <col min="12810" max="12811" width="21" style="236" customWidth="1"/>
    <col min="12812" max="12812" width="3.7109375" style="236" customWidth="1"/>
    <col min="12813" max="12813" width="4.5703125" style="236" customWidth="1"/>
    <col min="12814" max="13056" width="11.42578125" style="236" hidden="1"/>
    <col min="13057" max="13057" width="2" style="236" customWidth="1"/>
    <col min="13058" max="13058" width="2.42578125" style="236" customWidth="1"/>
    <col min="13059" max="13059" width="22" style="236" customWidth="1"/>
    <col min="13060" max="13060" width="68.85546875" style="236" customWidth="1"/>
    <col min="13061" max="13062" width="21" style="236" customWidth="1"/>
    <col min="13063" max="13063" width="4.85546875" style="236" customWidth="1"/>
    <col min="13064" max="13064" width="11.42578125" style="236" customWidth="1"/>
    <col min="13065" max="13065" width="64.140625" style="236" customWidth="1"/>
    <col min="13066" max="13067" width="21" style="236" customWidth="1"/>
    <col min="13068" max="13068" width="3.7109375" style="236" customWidth="1"/>
    <col min="13069" max="13069" width="4.5703125" style="236" customWidth="1"/>
    <col min="13070" max="13312" width="11.42578125" style="236" hidden="1"/>
    <col min="13313" max="13313" width="2" style="236" customWidth="1"/>
    <col min="13314" max="13314" width="2.42578125" style="236" customWidth="1"/>
    <col min="13315" max="13315" width="22" style="236" customWidth="1"/>
    <col min="13316" max="13316" width="68.85546875" style="236" customWidth="1"/>
    <col min="13317" max="13318" width="21" style="236" customWidth="1"/>
    <col min="13319" max="13319" width="4.85546875" style="236" customWidth="1"/>
    <col min="13320" max="13320" width="11.42578125" style="236" customWidth="1"/>
    <col min="13321" max="13321" width="64.140625" style="236" customWidth="1"/>
    <col min="13322" max="13323" width="21" style="236" customWidth="1"/>
    <col min="13324" max="13324" width="3.7109375" style="236" customWidth="1"/>
    <col min="13325" max="13325" width="4.5703125" style="236" customWidth="1"/>
    <col min="13326" max="13568" width="11.42578125" style="236" hidden="1"/>
    <col min="13569" max="13569" width="2" style="236" customWidth="1"/>
    <col min="13570" max="13570" width="2.42578125" style="236" customWidth="1"/>
    <col min="13571" max="13571" width="22" style="236" customWidth="1"/>
    <col min="13572" max="13572" width="68.85546875" style="236" customWidth="1"/>
    <col min="13573" max="13574" width="21" style="236" customWidth="1"/>
    <col min="13575" max="13575" width="4.85546875" style="236" customWidth="1"/>
    <col min="13576" max="13576" width="11.42578125" style="236" customWidth="1"/>
    <col min="13577" max="13577" width="64.140625" style="236" customWidth="1"/>
    <col min="13578" max="13579" width="21" style="236" customWidth="1"/>
    <col min="13580" max="13580" width="3.7109375" style="236" customWidth="1"/>
    <col min="13581" max="13581" width="4.5703125" style="236" customWidth="1"/>
    <col min="13582" max="13824" width="11.42578125" style="236" hidden="1"/>
    <col min="13825" max="13825" width="2" style="236" customWidth="1"/>
    <col min="13826" max="13826" width="2.42578125" style="236" customWidth="1"/>
    <col min="13827" max="13827" width="22" style="236" customWidth="1"/>
    <col min="13828" max="13828" width="68.85546875" style="236" customWidth="1"/>
    <col min="13829" max="13830" width="21" style="236" customWidth="1"/>
    <col min="13831" max="13831" width="4.85546875" style="236" customWidth="1"/>
    <col min="13832" max="13832" width="11.42578125" style="236" customWidth="1"/>
    <col min="13833" max="13833" width="64.140625" style="236" customWidth="1"/>
    <col min="13834" max="13835" width="21" style="236" customWidth="1"/>
    <col min="13836" max="13836" width="3.7109375" style="236" customWidth="1"/>
    <col min="13837" max="13837" width="4.5703125" style="236" customWidth="1"/>
    <col min="13838" max="14080" width="11.42578125" style="236" hidden="1"/>
    <col min="14081" max="14081" width="2" style="236" customWidth="1"/>
    <col min="14082" max="14082" width="2.42578125" style="236" customWidth="1"/>
    <col min="14083" max="14083" width="22" style="236" customWidth="1"/>
    <col min="14084" max="14084" width="68.85546875" style="236" customWidth="1"/>
    <col min="14085" max="14086" width="21" style="236" customWidth="1"/>
    <col min="14087" max="14087" width="4.85546875" style="236" customWidth="1"/>
    <col min="14088" max="14088" width="11.42578125" style="236" customWidth="1"/>
    <col min="14089" max="14089" width="64.140625" style="236" customWidth="1"/>
    <col min="14090" max="14091" width="21" style="236" customWidth="1"/>
    <col min="14092" max="14092" width="3.7109375" style="236" customWidth="1"/>
    <col min="14093" max="14093" width="4.5703125" style="236" customWidth="1"/>
    <col min="14094" max="14336" width="11.42578125" style="236" hidden="1"/>
    <col min="14337" max="14337" width="2" style="236" customWidth="1"/>
    <col min="14338" max="14338" width="2.42578125" style="236" customWidth="1"/>
    <col min="14339" max="14339" width="22" style="236" customWidth="1"/>
    <col min="14340" max="14340" width="68.85546875" style="236" customWidth="1"/>
    <col min="14341" max="14342" width="21" style="236" customWidth="1"/>
    <col min="14343" max="14343" width="4.85546875" style="236" customWidth="1"/>
    <col min="14344" max="14344" width="11.42578125" style="236" customWidth="1"/>
    <col min="14345" max="14345" width="64.140625" style="236" customWidth="1"/>
    <col min="14346" max="14347" width="21" style="236" customWidth="1"/>
    <col min="14348" max="14348" width="3.7109375" style="236" customWidth="1"/>
    <col min="14349" max="14349" width="4.5703125" style="236" customWidth="1"/>
    <col min="14350" max="14592" width="11.42578125" style="236" hidden="1"/>
    <col min="14593" max="14593" width="2" style="236" customWidth="1"/>
    <col min="14594" max="14594" width="2.42578125" style="236" customWidth="1"/>
    <col min="14595" max="14595" width="22" style="236" customWidth="1"/>
    <col min="14596" max="14596" width="68.85546875" style="236" customWidth="1"/>
    <col min="14597" max="14598" width="21" style="236" customWidth="1"/>
    <col min="14599" max="14599" width="4.85546875" style="236" customWidth="1"/>
    <col min="14600" max="14600" width="11.42578125" style="236" customWidth="1"/>
    <col min="14601" max="14601" width="64.140625" style="236" customWidth="1"/>
    <col min="14602" max="14603" width="21" style="236" customWidth="1"/>
    <col min="14604" max="14604" width="3.7109375" style="236" customWidth="1"/>
    <col min="14605" max="14605" width="4.5703125" style="236" customWidth="1"/>
    <col min="14606" max="14848" width="11.42578125" style="236" hidden="1"/>
    <col min="14849" max="14849" width="2" style="236" customWidth="1"/>
    <col min="14850" max="14850" width="2.42578125" style="236" customWidth="1"/>
    <col min="14851" max="14851" width="22" style="236" customWidth="1"/>
    <col min="14852" max="14852" width="68.85546875" style="236" customWidth="1"/>
    <col min="14853" max="14854" width="21" style="236" customWidth="1"/>
    <col min="14855" max="14855" width="4.85546875" style="236" customWidth="1"/>
    <col min="14856" max="14856" width="11.42578125" style="236" customWidth="1"/>
    <col min="14857" max="14857" width="64.140625" style="236" customWidth="1"/>
    <col min="14858" max="14859" width="21" style="236" customWidth="1"/>
    <col min="14860" max="14860" width="3.7109375" style="236" customWidth="1"/>
    <col min="14861" max="14861" width="4.5703125" style="236" customWidth="1"/>
    <col min="14862" max="15104" width="11.42578125" style="236" hidden="1"/>
    <col min="15105" max="15105" width="2" style="236" customWidth="1"/>
    <col min="15106" max="15106" width="2.42578125" style="236" customWidth="1"/>
    <col min="15107" max="15107" width="22" style="236" customWidth="1"/>
    <col min="15108" max="15108" width="68.85546875" style="236" customWidth="1"/>
    <col min="15109" max="15110" width="21" style="236" customWidth="1"/>
    <col min="15111" max="15111" width="4.85546875" style="236" customWidth="1"/>
    <col min="15112" max="15112" width="11.42578125" style="236" customWidth="1"/>
    <col min="15113" max="15113" width="64.140625" style="236" customWidth="1"/>
    <col min="15114" max="15115" width="21" style="236" customWidth="1"/>
    <col min="15116" max="15116" width="3.7109375" style="236" customWidth="1"/>
    <col min="15117" max="15117" width="4.5703125" style="236" customWidth="1"/>
    <col min="15118" max="15360" width="11.42578125" style="236" hidden="1"/>
    <col min="15361" max="15361" width="2" style="236" customWidth="1"/>
    <col min="15362" max="15362" width="2.42578125" style="236" customWidth="1"/>
    <col min="15363" max="15363" width="22" style="236" customWidth="1"/>
    <col min="15364" max="15364" width="68.85546875" style="236" customWidth="1"/>
    <col min="15365" max="15366" width="21" style="236" customWidth="1"/>
    <col min="15367" max="15367" width="4.85546875" style="236" customWidth="1"/>
    <col min="15368" max="15368" width="11.42578125" style="236" customWidth="1"/>
    <col min="15369" max="15369" width="64.140625" style="236" customWidth="1"/>
    <col min="15370" max="15371" width="21" style="236" customWidth="1"/>
    <col min="15372" max="15372" width="3.7109375" style="236" customWidth="1"/>
    <col min="15373" max="15373" width="4.5703125" style="236" customWidth="1"/>
    <col min="15374" max="15616" width="11.42578125" style="236" hidden="1"/>
    <col min="15617" max="15617" width="2" style="236" customWidth="1"/>
    <col min="15618" max="15618" width="2.42578125" style="236" customWidth="1"/>
    <col min="15619" max="15619" width="22" style="236" customWidth="1"/>
    <col min="15620" max="15620" width="68.85546875" style="236" customWidth="1"/>
    <col min="15621" max="15622" width="21" style="236" customWidth="1"/>
    <col min="15623" max="15623" width="4.85546875" style="236" customWidth="1"/>
    <col min="15624" max="15624" width="11.42578125" style="236" customWidth="1"/>
    <col min="15625" max="15625" width="64.140625" style="236" customWidth="1"/>
    <col min="15626" max="15627" width="21" style="236" customWidth="1"/>
    <col min="15628" max="15628" width="3.7109375" style="236" customWidth="1"/>
    <col min="15629" max="15629" width="4.5703125" style="236" customWidth="1"/>
    <col min="15630" max="15872" width="11.42578125" style="236" hidden="1"/>
    <col min="15873" max="15873" width="2" style="236" customWidth="1"/>
    <col min="15874" max="15874" width="2.42578125" style="236" customWidth="1"/>
    <col min="15875" max="15875" width="22" style="236" customWidth="1"/>
    <col min="15876" max="15876" width="68.85546875" style="236" customWidth="1"/>
    <col min="15877" max="15878" width="21" style="236" customWidth="1"/>
    <col min="15879" max="15879" width="4.85546875" style="236" customWidth="1"/>
    <col min="15880" max="15880" width="11.42578125" style="236" customWidth="1"/>
    <col min="15881" max="15881" width="64.140625" style="236" customWidth="1"/>
    <col min="15882" max="15883" width="21" style="236" customWidth="1"/>
    <col min="15884" max="15884" width="3.7109375" style="236" customWidth="1"/>
    <col min="15885" max="15885" width="4.5703125" style="236" customWidth="1"/>
    <col min="15886" max="16128" width="11.42578125" style="236" hidden="1"/>
    <col min="16129" max="16129" width="2" style="236" customWidth="1"/>
    <col min="16130" max="16130" width="2.42578125" style="236" customWidth="1"/>
    <col min="16131" max="16131" width="22" style="236" customWidth="1"/>
    <col min="16132" max="16132" width="68.85546875" style="236" customWidth="1"/>
    <col min="16133" max="16134" width="21" style="236" customWidth="1"/>
    <col min="16135" max="16135" width="4.85546875" style="236" customWidth="1"/>
    <col min="16136" max="16136" width="11.42578125" style="236" customWidth="1"/>
    <col min="16137" max="16137" width="64.140625" style="236" customWidth="1"/>
    <col min="16138" max="16139" width="21" style="236" customWidth="1"/>
    <col min="16140" max="16140" width="3.7109375" style="236" customWidth="1"/>
    <col min="16141" max="16141" width="4.5703125" style="236" customWidth="1"/>
    <col min="16142" max="16384" width="11.42578125" style="236" hidden="1"/>
  </cols>
  <sheetData>
    <row r="1" spans="2:14" ht="14.25"/>
    <row r="2" spans="2:14" ht="14.25">
      <c r="B2" s="190"/>
      <c r="C2" s="5"/>
      <c r="D2" s="479"/>
      <c r="E2" s="479"/>
      <c r="F2" s="479"/>
      <c r="G2" s="479"/>
      <c r="H2" s="479"/>
      <c r="I2" s="479"/>
      <c r="J2" s="479"/>
      <c r="K2" s="5"/>
      <c r="L2" s="5"/>
    </row>
    <row r="3" spans="2:14" ht="26.25">
      <c r="B3" s="481" t="s">
        <v>65</v>
      </c>
      <c r="C3" s="481"/>
      <c r="D3" s="481"/>
      <c r="E3" s="481"/>
      <c r="F3" s="481"/>
      <c r="G3" s="481"/>
      <c r="H3" s="481"/>
      <c r="I3" s="481"/>
      <c r="J3" s="481"/>
      <c r="K3" s="481"/>
      <c r="L3" s="481"/>
    </row>
    <row r="4" spans="2:14" s="238" customFormat="1" ht="18">
      <c r="B4" s="482" t="s">
        <v>342</v>
      </c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2:14" s="238" customFormat="1" ht="18">
      <c r="B5" s="482" t="s">
        <v>2</v>
      </c>
      <c r="C5" s="482"/>
      <c r="D5" s="482"/>
      <c r="E5" s="482"/>
      <c r="F5" s="482"/>
      <c r="G5" s="482"/>
      <c r="H5" s="482"/>
      <c r="I5" s="482"/>
      <c r="J5" s="482"/>
      <c r="K5" s="482"/>
      <c r="L5" s="482"/>
    </row>
    <row r="6" spans="2:14" s="238" customFormat="1" ht="15.75">
      <c r="B6" s="200"/>
      <c r="C6" s="200"/>
      <c r="D6" s="201"/>
      <c r="E6" s="201"/>
      <c r="F6" s="201"/>
      <c r="G6" s="201"/>
      <c r="H6" s="201"/>
      <c r="I6" s="201"/>
      <c r="J6" s="202"/>
      <c r="K6" s="202"/>
      <c r="L6" s="202"/>
    </row>
    <row r="7" spans="2:14" s="243" customFormat="1" ht="20.25">
      <c r="B7" s="200"/>
      <c r="C7" s="443" t="s">
        <v>3</v>
      </c>
      <c r="D7" s="480" t="s">
        <v>341</v>
      </c>
      <c r="E7" s="480"/>
      <c r="F7" s="480"/>
      <c r="G7" s="480"/>
      <c r="H7" s="480"/>
      <c r="I7" s="480"/>
      <c r="J7" s="480"/>
      <c r="K7" s="480"/>
      <c r="L7" s="199"/>
    </row>
    <row r="8" spans="2:14" s="238" customFormat="1" ht="15.75">
      <c r="B8" s="200"/>
      <c r="C8" s="200"/>
      <c r="D8" s="200"/>
      <c r="E8" s="200"/>
      <c r="F8" s="200"/>
      <c r="G8" s="201"/>
      <c r="H8" s="202"/>
      <c r="I8" s="202"/>
      <c r="J8" s="202"/>
      <c r="K8" s="202"/>
      <c r="L8" s="202"/>
    </row>
    <row r="9" spans="2:14" s="238" customFormat="1" ht="15.75">
      <c r="B9" s="204"/>
      <c r="C9" s="478" t="s">
        <v>66</v>
      </c>
      <c r="D9" s="478"/>
      <c r="E9" s="183">
        <v>2020</v>
      </c>
      <c r="F9" s="183">
        <v>2019</v>
      </c>
      <c r="G9" s="189"/>
      <c r="H9" s="478" t="s">
        <v>66</v>
      </c>
      <c r="I9" s="478"/>
      <c r="J9" s="183">
        <v>2020</v>
      </c>
      <c r="K9" s="183">
        <v>2019</v>
      </c>
      <c r="L9" s="184"/>
    </row>
    <row r="10" spans="2:14" ht="14.25">
      <c r="B10" s="192"/>
      <c r="C10" s="5"/>
      <c r="D10" s="5"/>
      <c r="E10" s="193"/>
      <c r="F10" s="193"/>
      <c r="G10" s="190"/>
      <c r="H10" s="190"/>
      <c r="I10" s="190"/>
      <c r="J10" s="190"/>
      <c r="K10" s="190"/>
      <c r="L10" s="194"/>
    </row>
    <row r="11" spans="2:14" s="238" customFormat="1" ht="15.75">
      <c r="B11" s="205"/>
      <c r="C11" s="477" t="s">
        <v>67</v>
      </c>
      <c r="D11" s="477"/>
      <c r="E11" s="206"/>
      <c r="F11" s="206"/>
      <c r="G11" s="202"/>
      <c r="H11" s="477" t="s">
        <v>68</v>
      </c>
      <c r="I11" s="477"/>
      <c r="J11" s="206"/>
      <c r="K11" s="206"/>
      <c r="L11" s="207"/>
    </row>
    <row r="12" spans="2:14" s="238" customFormat="1" ht="15.75">
      <c r="B12" s="208"/>
      <c r="C12" s="476" t="s">
        <v>69</v>
      </c>
      <c r="D12" s="476"/>
      <c r="E12" s="209">
        <f>SUM(E13:E20)</f>
        <v>8011324.4000000004</v>
      </c>
      <c r="F12" s="209">
        <f>SUM(F13:F20)</f>
        <v>26009042.710000001</v>
      </c>
      <c r="G12" s="202"/>
      <c r="H12" s="477" t="s">
        <v>70</v>
      </c>
      <c r="I12" s="477"/>
      <c r="J12" s="209">
        <f>SUM(J13:J15)</f>
        <v>278367223.81</v>
      </c>
      <c r="K12" s="209">
        <f>SUM(K13:K15)</f>
        <v>456186413.72000003</v>
      </c>
      <c r="L12" s="207"/>
    </row>
    <row r="13" spans="2:14" s="238" customFormat="1">
      <c r="B13" s="210"/>
      <c r="C13" s="475" t="s">
        <v>71</v>
      </c>
      <c r="D13" s="475"/>
      <c r="E13" s="211">
        <v>0</v>
      </c>
      <c r="F13" s="211">
        <v>0</v>
      </c>
      <c r="G13" s="202"/>
      <c r="H13" s="475" t="s">
        <v>72</v>
      </c>
      <c r="I13" s="475"/>
      <c r="J13" s="211">
        <v>257077605</v>
      </c>
      <c r="K13" s="211">
        <v>401803788.16000003</v>
      </c>
      <c r="L13" s="207"/>
      <c r="N13" s="211"/>
    </row>
    <row r="14" spans="2:14" s="238" customFormat="1">
      <c r="B14" s="210"/>
      <c r="C14" s="475" t="s">
        <v>73</v>
      </c>
      <c r="D14" s="475"/>
      <c r="E14" s="211">
        <v>0</v>
      </c>
      <c r="F14" s="211">
        <v>0</v>
      </c>
      <c r="G14" s="202"/>
      <c r="H14" s="475" t="s">
        <v>74</v>
      </c>
      <c r="I14" s="475"/>
      <c r="J14" s="211">
        <v>11230642.859999999</v>
      </c>
      <c r="K14" s="211">
        <v>23805284.710000005</v>
      </c>
      <c r="L14" s="207"/>
      <c r="N14" s="211"/>
    </row>
    <row r="15" spans="2:14" s="238" customFormat="1">
      <c r="B15" s="210"/>
      <c r="C15" s="475" t="s">
        <v>75</v>
      </c>
      <c r="D15" s="475"/>
      <c r="E15" s="211">
        <v>0</v>
      </c>
      <c r="F15" s="211">
        <v>0</v>
      </c>
      <c r="G15" s="202"/>
      <c r="H15" s="475" t="s">
        <v>76</v>
      </c>
      <c r="I15" s="475"/>
      <c r="J15" s="211">
        <v>10058975.949999999</v>
      </c>
      <c r="K15" s="451">
        <v>30577340.849999994</v>
      </c>
      <c r="L15" s="207"/>
    </row>
    <row r="16" spans="2:14" s="238" customFormat="1" ht="15.75">
      <c r="B16" s="210"/>
      <c r="C16" s="475" t="s">
        <v>77</v>
      </c>
      <c r="D16" s="475"/>
      <c r="E16" s="211">
        <v>0</v>
      </c>
      <c r="F16" s="211">
        <v>0</v>
      </c>
      <c r="G16" s="202"/>
      <c r="H16" s="212"/>
      <c r="I16" s="188"/>
      <c r="J16" s="213"/>
      <c r="K16" s="213"/>
      <c r="L16" s="207"/>
    </row>
    <row r="17" spans="2:12" s="238" customFormat="1" ht="15.75">
      <c r="B17" s="210"/>
      <c r="C17" s="475" t="s">
        <v>78</v>
      </c>
      <c r="D17" s="475"/>
      <c r="E17" s="211">
        <v>0</v>
      </c>
      <c r="F17" s="211">
        <v>0</v>
      </c>
      <c r="G17" s="202"/>
      <c r="H17" s="477" t="s">
        <v>79</v>
      </c>
      <c r="I17" s="477"/>
      <c r="J17" s="209">
        <f>SUM(J18:J26)</f>
        <v>4221537.01</v>
      </c>
      <c r="K17" s="209">
        <f>SUM(K18:K26)</f>
        <v>16476649.08</v>
      </c>
      <c r="L17" s="207"/>
    </row>
    <row r="18" spans="2:12" s="238" customFormat="1">
      <c r="B18" s="210"/>
      <c r="C18" s="475" t="s">
        <v>80</v>
      </c>
      <c r="D18" s="475"/>
      <c r="E18" s="211">
        <v>0</v>
      </c>
      <c r="F18" s="211">
        <v>0</v>
      </c>
      <c r="G18" s="202"/>
      <c r="H18" s="475" t="s">
        <v>81</v>
      </c>
      <c r="I18" s="475"/>
      <c r="J18" s="211">
        <v>0</v>
      </c>
      <c r="K18" s="211">
        <v>0</v>
      </c>
      <c r="L18" s="207"/>
    </row>
    <row r="19" spans="2:12" s="238" customFormat="1">
      <c r="B19" s="210"/>
      <c r="C19" s="475" t="s">
        <v>82</v>
      </c>
      <c r="D19" s="475"/>
      <c r="E19" s="211">
        <v>8011324.4000000004</v>
      </c>
      <c r="F19" s="211">
        <v>26009042.710000001</v>
      </c>
      <c r="G19" s="202"/>
      <c r="H19" s="475" t="s">
        <v>83</v>
      </c>
      <c r="I19" s="475"/>
      <c r="J19" s="211">
        <v>0</v>
      </c>
      <c r="K19" s="211">
        <v>0</v>
      </c>
      <c r="L19" s="207"/>
    </row>
    <row r="20" spans="2:12" s="238" customFormat="1" ht="36.75" customHeight="1">
      <c r="B20" s="210"/>
      <c r="C20" s="475" t="s">
        <v>84</v>
      </c>
      <c r="D20" s="475"/>
      <c r="E20" s="211">
        <v>0</v>
      </c>
      <c r="F20" s="211">
        <v>0</v>
      </c>
      <c r="G20" s="202"/>
      <c r="H20" s="475" t="s">
        <v>85</v>
      </c>
      <c r="I20" s="475"/>
      <c r="J20" s="211">
        <v>0</v>
      </c>
      <c r="K20" s="211">
        <v>0</v>
      </c>
      <c r="L20" s="207"/>
    </row>
    <row r="21" spans="2:12" s="238" customFormat="1" ht="15.75">
      <c r="B21" s="208"/>
      <c r="C21" s="212"/>
      <c r="D21" s="188"/>
      <c r="E21" s="213"/>
      <c r="F21" s="213"/>
      <c r="G21" s="202"/>
      <c r="H21" s="475" t="s">
        <v>86</v>
      </c>
      <c r="I21" s="475"/>
      <c r="J21" s="211">
        <v>4221537.01</v>
      </c>
      <c r="K21" s="211">
        <v>16476649.08</v>
      </c>
      <c r="L21" s="207"/>
    </row>
    <row r="22" spans="2:12" s="238" customFormat="1" ht="38.25" customHeight="1">
      <c r="B22" s="208"/>
      <c r="C22" s="476" t="s">
        <v>87</v>
      </c>
      <c r="D22" s="476"/>
      <c r="E22" s="209">
        <f>SUM(E23:E24)</f>
        <v>344935694.01999998</v>
      </c>
      <c r="F22" s="209">
        <f>SUM(F23:F24)</f>
        <v>488161095.49000001</v>
      </c>
      <c r="G22" s="202"/>
      <c r="H22" s="475" t="s">
        <v>88</v>
      </c>
      <c r="I22" s="475"/>
      <c r="J22" s="211">
        <v>0</v>
      </c>
      <c r="K22" s="211">
        <v>0</v>
      </c>
      <c r="L22" s="207"/>
    </row>
    <row r="23" spans="2:12" s="238" customFormat="1">
      <c r="B23" s="210"/>
      <c r="C23" s="475" t="s">
        <v>89</v>
      </c>
      <c r="D23" s="475"/>
      <c r="E23" s="214">
        <v>5581090.0199999996</v>
      </c>
      <c r="F23" s="214">
        <v>15053493.41</v>
      </c>
      <c r="G23" s="202"/>
      <c r="H23" s="475" t="s">
        <v>90</v>
      </c>
      <c r="I23" s="475"/>
      <c r="J23" s="211">
        <v>0</v>
      </c>
      <c r="K23" s="211">
        <v>0</v>
      </c>
      <c r="L23" s="207"/>
    </row>
    <row r="24" spans="2:12" s="238" customFormat="1">
      <c r="B24" s="210"/>
      <c r="C24" s="475" t="s">
        <v>91</v>
      </c>
      <c r="D24" s="475"/>
      <c r="E24" s="211">
        <v>339354604</v>
      </c>
      <c r="F24" s="211">
        <v>473107602.07999998</v>
      </c>
      <c r="G24" s="202"/>
      <c r="H24" s="475" t="s">
        <v>92</v>
      </c>
      <c r="I24" s="475"/>
      <c r="J24" s="211">
        <v>0</v>
      </c>
      <c r="K24" s="211">
        <v>0</v>
      </c>
      <c r="L24" s="207"/>
    </row>
    <row r="25" spans="2:12" s="238" customFormat="1" ht="15.75">
      <c r="B25" s="208"/>
      <c r="C25" s="212"/>
      <c r="D25" s="188"/>
      <c r="E25" s="213"/>
      <c r="F25" s="213"/>
      <c r="G25" s="202"/>
      <c r="H25" s="475" t="s">
        <v>93</v>
      </c>
      <c r="I25" s="475"/>
      <c r="J25" s="211">
        <v>0</v>
      </c>
      <c r="K25" s="211">
        <v>0</v>
      </c>
      <c r="L25" s="207"/>
    </row>
    <row r="26" spans="2:12" s="238" customFormat="1" ht="15.75">
      <c r="B26" s="210"/>
      <c r="C26" s="476" t="s">
        <v>94</v>
      </c>
      <c r="D26" s="476"/>
      <c r="E26" s="209">
        <f>SUM(E27:E31)</f>
        <v>2995556.83</v>
      </c>
      <c r="F26" s="209">
        <f>SUM(F27:F31)</f>
        <v>2572014.65</v>
      </c>
      <c r="G26" s="202"/>
      <c r="H26" s="475" t="s">
        <v>95</v>
      </c>
      <c r="I26" s="475"/>
      <c r="J26" s="211">
        <v>0</v>
      </c>
      <c r="K26" s="211">
        <v>0</v>
      </c>
      <c r="L26" s="207"/>
    </row>
    <row r="27" spans="2:12" s="238" customFormat="1" ht="15.75">
      <c r="B27" s="210"/>
      <c r="C27" s="475" t="s">
        <v>96</v>
      </c>
      <c r="D27" s="475"/>
      <c r="E27" s="211">
        <v>1848964.3</v>
      </c>
      <c r="F27" s="211">
        <v>1127134.3999999999</v>
      </c>
      <c r="G27" s="202"/>
      <c r="H27" s="212"/>
      <c r="I27" s="188"/>
      <c r="J27" s="213"/>
      <c r="K27" s="213"/>
      <c r="L27" s="207"/>
    </row>
    <row r="28" spans="2:12" s="238" customFormat="1" ht="15.75">
      <c r="B28" s="210"/>
      <c r="C28" s="475" t="s">
        <v>97</v>
      </c>
      <c r="D28" s="475"/>
      <c r="E28" s="211">
        <v>0</v>
      </c>
      <c r="F28" s="211">
        <v>0</v>
      </c>
      <c r="G28" s="202"/>
      <c r="H28" s="476" t="s">
        <v>89</v>
      </c>
      <c r="I28" s="476"/>
      <c r="J28" s="209">
        <f>SUM(J29:J31)</f>
        <v>0</v>
      </c>
      <c r="K28" s="209">
        <f>SUM(K29:K31)</f>
        <v>0</v>
      </c>
      <c r="L28" s="207"/>
    </row>
    <row r="29" spans="2:12" s="238" customFormat="1" ht="30.75" customHeight="1">
      <c r="B29" s="210"/>
      <c r="C29" s="475" t="s">
        <v>98</v>
      </c>
      <c r="D29" s="475"/>
      <c r="E29" s="211">
        <v>0</v>
      </c>
      <c r="F29" s="211">
        <v>0</v>
      </c>
      <c r="G29" s="202"/>
      <c r="H29" s="475" t="s">
        <v>99</v>
      </c>
      <c r="I29" s="475"/>
      <c r="J29" s="211">
        <v>0</v>
      </c>
      <c r="K29" s="211">
        <v>0</v>
      </c>
      <c r="L29" s="207"/>
    </row>
    <row r="30" spans="2:12" s="238" customFormat="1">
      <c r="B30" s="210"/>
      <c r="C30" s="475" t="s">
        <v>100</v>
      </c>
      <c r="D30" s="475"/>
      <c r="E30" s="211">
        <v>0</v>
      </c>
      <c r="F30" s="211">
        <v>0</v>
      </c>
      <c r="G30" s="202"/>
      <c r="H30" s="475" t="s">
        <v>51</v>
      </c>
      <c r="I30" s="475"/>
      <c r="J30" s="211">
        <v>0</v>
      </c>
      <c r="K30" s="211">
        <v>0</v>
      </c>
      <c r="L30" s="207"/>
    </row>
    <row r="31" spans="2:12" s="238" customFormat="1" ht="18.75" customHeight="1">
      <c r="B31" s="210"/>
      <c r="C31" s="475" t="s">
        <v>101</v>
      </c>
      <c r="D31" s="475"/>
      <c r="E31" s="211">
        <v>1146592.53</v>
      </c>
      <c r="F31" s="211">
        <v>1444880.25</v>
      </c>
      <c r="G31" s="202"/>
      <c r="H31" s="475" t="s">
        <v>102</v>
      </c>
      <c r="I31" s="475"/>
      <c r="J31" s="211">
        <v>0</v>
      </c>
      <c r="K31" s="211">
        <v>0</v>
      </c>
      <c r="L31" s="207"/>
    </row>
    <row r="32" spans="2:12" s="238" customFormat="1" ht="15.75">
      <c r="B32" s="208"/>
      <c r="C32" s="212"/>
      <c r="D32" s="215"/>
      <c r="E32" s="206"/>
      <c r="F32" s="206"/>
      <c r="G32" s="202"/>
      <c r="H32" s="212"/>
      <c r="I32" s="188"/>
      <c r="J32" s="213"/>
      <c r="K32" s="213"/>
      <c r="L32" s="207"/>
    </row>
    <row r="33" spans="2:12" s="238" customFormat="1" ht="15.75">
      <c r="B33" s="216"/>
      <c r="C33" s="474" t="s">
        <v>103</v>
      </c>
      <c r="D33" s="474"/>
      <c r="E33" s="217">
        <f>E12+E22+E26</f>
        <v>355942575.24999994</v>
      </c>
      <c r="F33" s="217">
        <f>F12+F22+F26</f>
        <v>516742152.84999996</v>
      </c>
      <c r="G33" s="218"/>
      <c r="H33" s="477" t="s">
        <v>104</v>
      </c>
      <c r="I33" s="477"/>
      <c r="J33" s="219">
        <f>SUM(J34:J38)</f>
        <v>0</v>
      </c>
      <c r="K33" s="219">
        <f>SUM(K34:K38)</f>
        <v>0</v>
      </c>
      <c r="L33" s="207"/>
    </row>
    <row r="34" spans="2:12" s="238" customFormat="1" ht="15.75">
      <c r="B34" s="208"/>
      <c r="C34" s="474"/>
      <c r="D34" s="474"/>
      <c r="E34" s="206"/>
      <c r="F34" s="206"/>
      <c r="G34" s="202"/>
      <c r="H34" s="475" t="s">
        <v>105</v>
      </c>
      <c r="I34" s="475"/>
      <c r="J34" s="211">
        <v>0</v>
      </c>
      <c r="K34" s="211">
        <v>0</v>
      </c>
      <c r="L34" s="207"/>
    </row>
    <row r="35" spans="2:12" s="238" customFormat="1">
      <c r="B35" s="220"/>
      <c r="C35" s="202"/>
      <c r="D35" s="202"/>
      <c r="E35" s="202"/>
      <c r="F35" s="202"/>
      <c r="G35" s="202"/>
      <c r="H35" s="475" t="s">
        <v>106</v>
      </c>
      <c r="I35" s="475"/>
      <c r="J35" s="211">
        <v>0</v>
      </c>
      <c r="K35" s="211">
        <v>0</v>
      </c>
      <c r="L35" s="207"/>
    </row>
    <row r="36" spans="2:12" s="238" customFormat="1">
      <c r="B36" s="220"/>
      <c r="C36" s="202"/>
      <c r="D36" s="202"/>
      <c r="E36" s="202"/>
      <c r="F36" s="202"/>
      <c r="G36" s="202"/>
      <c r="H36" s="475" t="s">
        <v>107</v>
      </c>
      <c r="I36" s="475"/>
      <c r="J36" s="211">
        <v>0</v>
      </c>
      <c r="K36" s="211">
        <v>0</v>
      </c>
      <c r="L36" s="207"/>
    </row>
    <row r="37" spans="2:12" s="238" customFormat="1">
      <c r="B37" s="220"/>
      <c r="C37" s="202"/>
      <c r="D37" s="202"/>
      <c r="E37" s="439"/>
      <c r="F37" s="202"/>
      <c r="G37" s="202"/>
      <c r="H37" s="475" t="s">
        <v>108</v>
      </c>
      <c r="I37" s="475"/>
      <c r="J37" s="211">
        <v>0</v>
      </c>
      <c r="K37" s="211">
        <v>0</v>
      </c>
      <c r="L37" s="207"/>
    </row>
    <row r="38" spans="2:12" s="238" customFormat="1">
      <c r="B38" s="220"/>
      <c r="C38" s="202"/>
      <c r="D38" s="202"/>
      <c r="E38" s="202"/>
      <c r="F38" s="202"/>
      <c r="G38" s="202"/>
      <c r="H38" s="475" t="s">
        <v>109</v>
      </c>
      <c r="I38" s="475"/>
      <c r="J38" s="211">
        <v>0</v>
      </c>
      <c r="K38" s="211">
        <v>0</v>
      </c>
      <c r="L38" s="207"/>
    </row>
    <row r="39" spans="2:12" s="238" customFormat="1" ht="15.75">
      <c r="B39" s="220"/>
      <c r="C39" s="202"/>
      <c r="D39" s="202"/>
      <c r="E39" s="202"/>
      <c r="F39" s="202"/>
      <c r="G39" s="202"/>
      <c r="H39" s="212"/>
      <c r="I39" s="188"/>
      <c r="J39" s="213"/>
      <c r="K39" s="213"/>
      <c r="L39" s="207"/>
    </row>
    <row r="40" spans="2:12" s="238" customFormat="1" ht="15.75">
      <c r="B40" s="220"/>
      <c r="C40" s="202"/>
      <c r="D40" s="202"/>
      <c r="E40" s="202"/>
      <c r="F40" s="202"/>
      <c r="G40" s="202"/>
      <c r="H40" s="476" t="s">
        <v>110</v>
      </c>
      <c r="I40" s="476"/>
      <c r="J40" s="219">
        <f>SUM(J41:J46)</f>
        <v>0</v>
      </c>
      <c r="K40" s="219">
        <f>SUM(K41:K46)</f>
        <v>5030996.3099999996</v>
      </c>
      <c r="L40" s="207"/>
    </row>
    <row r="41" spans="2:12" s="238" customFormat="1" ht="33" customHeight="1">
      <c r="B41" s="220"/>
      <c r="C41" s="202"/>
      <c r="D41" s="202"/>
      <c r="E41" s="202"/>
      <c r="F41" s="202"/>
      <c r="G41" s="202"/>
      <c r="H41" s="475" t="s">
        <v>111</v>
      </c>
      <c r="I41" s="475"/>
      <c r="J41" s="211">
        <v>0</v>
      </c>
      <c r="K41" s="211">
        <v>5030996.3099999996</v>
      </c>
      <c r="L41" s="207"/>
    </row>
    <row r="42" spans="2:12" s="238" customFormat="1">
      <c r="B42" s="220"/>
      <c r="C42" s="202"/>
      <c r="D42" s="202"/>
      <c r="E42" s="202"/>
      <c r="F42" s="202"/>
      <c r="G42" s="202"/>
      <c r="H42" s="475" t="s">
        <v>112</v>
      </c>
      <c r="I42" s="475"/>
      <c r="J42" s="211">
        <v>0</v>
      </c>
      <c r="K42" s="211">
        <v>0</v>
      </c>
      <c r="L42" s="207"/>
    </row>
    <row r="43" spans="2:12" s="238" customFormat="1">
      <c r="B43" s="220"/>
      <c r="C43" s="202"/>
      <c r="D43" s="202"/>
      <c r="E43" s="202"/>
      <c r="F43" s="202"/>
      <c r="G43" s="202"/>
      <c r="H43" s="475" t="s">
        <v>113</v>
      </c>
      <c r="I43" s="475"/>
      <c r="J43" s="211">
        <v>0</v>
      </c>
      <c r="K43" s="211">
        <v>0</v>
      </c>
      <c r="L43" s="207"/>
    </row>
    <row r="44" spans="2:12" s="238" customFormat="1" ht="33" customHeight="1">
      <c r="B44" s="220"/>
      <c r="C44" s="202"/>
      <c r="D44" s="202"/>
      <c r="E44" s="202"/>
      <c r="F44" s="202"/>
      <c r="G44" s="202"/>
      <c r="H44" s="475" t="s">
        <v>114</v>
      </c>
      <c r="I44" s="475"/>
      <c r="J44" s="211">
        <v>0</v>
      </c>
      <c r="K44" s="211">
        <v>0</v>
      </c>
      <c r="L44" s="207"/>
    </row>
    <row r="45" spans="2:12" s="238" customFormat="1">
      <c r="B45" s="220"/>
      <c r="C45" s="202"/>
      <c r="D45" s="202"/>
      <c r="E45" s="202"/>
      <c r="F45" s="202"/>
      <c r="G45" s="202"/>
      <c r="H45" s="475" t="s">
        <v>115</v>
      </c>
      <c r="I45" s="475"/>
      <c r="J45" s="211">
        <v>0</v>
      </c>
      <c r="K45" s="211">
        <v>0</v>
      </c>
      <c r="L45" s="207"/>
    </row>
    <row r="46" spans="2:12" s="238" customFormat="1">
      <c r="B46" s="220"/>
      <c r="C46" s="202"/>
      <c r="D46" s="202"/>
      <c r="E46" s="202"/>
      <c r="F46" s="202"/>
      <c r="G46" s="202"/>
      <c r="H46" s="475" t="s">
        <v>116</v>
      </c>
      <c r="I46" s="475"/>
      <c r="J46" s="211">
        <v>0</v>
      </c>
      <c r="K46" s="211">
        <v>0</v>
      </c>
      <c r="L46" s="207"/>
    </row>
    <row r="47" spans="2:12" s="238" customFormat="1" ht="15.75">
      <c r="B47" s="220"/>
      <c r="C47" s="202"/>
      <c r="D47" s="202"/>
      <c r="E47" s="202"/>
      <c r="F47" s="202"/>
      <c r="G47" s="202"/>
      <c r="H47" s="212"/>
      <c r="I47" s="188"/>
      <c r="J47" s="213"/>
      <c r="K47" s="213"/>
      <c r="L47" s="207"/>
    </row>
    <row r="48" spans="2:12" s="238" customFormat="1" ht="15.75">
      <c r="B48" s="220"/>
      <c r="C48" s="202"/>
      <c r="D48" s="202"/>
      <c r="E48" s="202"/>
      <c r="F48" s="202"/>
      <c r="G48" s="202"/>
      <c r="H48" s="476" t="s">
        <v>117</v>
      </c>
      <c r="I48" s="476"/>
      <c r="J48" s="219">
        <f>J49</f>
        <v>0</v>
      </c>
      <c r="K48" s="219">
        <f>K49</f>
        <v>0</v>
      </c>
      <c r="L48" s="207"/>
    </row>
    <row r="49" spans="2:12" s="238" customFormat="1">
      <c r="B49" s="220"/>
      <c r="C49" s="202"/>
      <c r="D49" s="202"/>
      <c r="E49" s="202"/>
      <c r="F49" s="202"/>
      <c r="G49" s="202"/>
      <c r="H49" s="475" t="s">
        <v>118</v>
      </c>
      <c r="I49" s="475"/>
      <c r="J49" s="211">
        <v>0</v>
      </c>
      <c r="K49" s="211">
        <v>0</v>
      </c>
      <c r="L49" s="207"/>
    </row>
    <row r="50" spans="2:12" s="238" customFormat="1" ht="15.75">
      <c r="B50" s="220"/>
      <c r="C50" s="202"/>
      <c r="D50" s="202"/>
      <c r="E50" s="202"/>
      <c r="F50" s="202"/>
      <c r="G50" s="202"/>
      <c r="H50" s="212"/>
      <c r="I50" s="188"/>
      <c r="J50" s="213"/>
      <c r="K50" s="213"/>
      <c r="L50" s="207"/>
    </row>
    <row r="51" spans="2:12" s="238" customFormat="1">
      <c r="B51" s="220"/>
      <c r="C51" s="202"/>
      <c r="D51" s="202"/>
      <c r="E51" s="202"/>
      <c r="F51" s="202"/>
      <c r="G51" s="202"/>
      <c r="H51" s="474" t="s">
        <v>119</v>
      </c>
      <c r="I51" s="474"/>
      <c r="J51" s="221">
        <f>J12+J17+J28+J33+J40+J48</f>
        <v>282588760.81999999</v>
      </c>
      <c r="K51" s="221">
        <f>K12+K17+K28+K33+K40+K48</f>
        <v>477694059.11000001</v>
      </c>
      <c r="L51" s="222"/>
    </row>
    <row r="52" spans="2:12" s="238" customFormat="1">
      <c r="B52" s="220"/>
      <c r="C52" s="202"/>
      <c r="D52" s="202"/>
      <c r="E52" s="202"/>
      <c r="F52" s="202"/>
      <c r="G52" s="202"/>
      <c r="H52" s="223"/>
      <c r="I52" s="223"/>
      <c r="J52" s="213"/>
      <c r="K52" s="213"/>
      <c r="L52" s="222"/>
    </row>
    <row r="53" spans="2:12" s="238" customFormat="1">
      <c r="B53" s="220"/>
      <c r="C53" s="202"/>
      <c r="D53" s="202"/>
      <c r="E53" s="202"/>
      <c r="F53" s="202"/>
      <c r="G53" s="202"/>
      <c r="H53" s="472" t="s">
        <v>120</v>
      </c>
      <c r="I53" s="472"/>
      <c r="J53" s="221">
        <f>E33-J51</f>
        <v>73353814.429999948</v>
      </c>
      <c r="K53" s="221">
        <f>F33-K51</f>
        <v>39048093.73999995</v>
      </c>
      <c r="L53" s="222"/>
    </row>
    <row r="54" spans="2:12" s="238" customFormat="1"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6"/>
    </row>
    <row r="55" spans="2:12" s="238" customFormat="1" ht="8.25" customHeight="1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2:12" s="238" customFormat="1" ht="7.5" customHeight="1">
      <c r="B56" s="202"/>
      <c r="C56" s="188"/>
      <c r="D56" s="188"/>
      <c r="E56" s="229"/>
      <c r="F56" s="229"/>
      <c r="G56" s="202"/>
      <c r="H56" s="188"/>
      <c r="I56" s="188"/>
      <c r="J56" s="229"/>
      <c r="K56" s="229"/>
      <c r="L56" s="202"/>
    </row>
    <row r="57" spans="2:12" s="238" customFormat="1">
      <c r="B57" s="202"/>
      <c r="C57" s="188"/>
      <c r="D57" s="188"/>
      <c r="E57" s="229"/>
      <c r="F57" s="229"/>
      <c r="G57" s="202"/>
      <c r="H57" s="188"/>
      <c r="I57" s="188"/>
      <c r="J57" s="229"/>
      <c r="K57" s="229"/>
      <c r="L57" s="202"/>
    </row>
    <row r="58" spans="2:12" s="238" customFormat="1" ht="15.75">
      <c r="C58" s="473" t="s">
        <v>302</v>
      </c>
      <c r="D58" s="473"/>
      <c r="E58" s="473"/>
      <c r="F58" s="473"/>
      <c r="G58" s="473"/>
      <c r="H58" s="473"/>
      <c r="I58" s="473"/>
      <c r="J58" s="473"/>
      <c r="K58" s="473"/>
    </row>
    <row r="59" spans="2:12" s="238" customFormat="1" ht="15.75">
      <c r="C59" s="230"/>
      <c r="D59" s="230"/>
      <c r="E59" s="230"/>
      <c r="F59" s="230"/>
      <c r="G59" s="230"/>
      <c r="H59" s="230"/>
      <c r="I59" s="230"/>
      <c r="J59" s="230"/>
      <c r="K59" s="230"/>
    </row>
    <row r="60" spans="2:12" s="662" customFormat="1" ht="15.75">
      <c r="C60" s="453"/>
      <c r="D60" s="453"/>
      <c r="E60" s="453"/>
      <c r="F60" s="453"/>
      <c r="G60" s="453"/>
      <c r="H60" s="453"/>
      <c r="I60" s="453"/>
      <c r="J60" s="453"/>
      <c r="K60" s="453"/>
    </row>
    <row r="61" spans="2:12" s="662" customFormat="1">
      <c r="C61" s="188"/>
      <c r="D61" s="188"/>
      <c r="E61" s="229"/>
      <c r="F61" s="229"/>
      <c r="H61" s="188"/>
      <c r="I61" s="188"/>
      <c r="J61" s="229"/>
      <c r="K61" s="229"/>
    </row>
    <row r="62" spans="2:12" s="662" customFormat="1">
      <c r="C62" s="188"/>
      <c r="D62" s="502"/>
      <c r="E62" s="502"/>
      <c r="F62" s="229"/>
      <c r="H62" s="502"/>
      <c r="I62" s="502"/>
      <c r="J62" s="229"/>
      <c r="K62" s="229"/>
    </row>
    <row r="63" spans="2:12" s="662" customFormat="1" ht="15.75">
      <c r="C63" s="203"/>
      <c r="D63" s="503"/>
      <c r="E63" s="503"/>
      <c r="F63" s="229"/>
      <c r="G63" s="229"/>
      <c r="H63" s="503"/>
      <c r="I63" s="503"/>
      <c r="J63" s="231"/>
      <c r="K63" s="229"/>
    </row>
    <row r="64" spans="2:12" s="662" customFormat="1" ht="15.75">
      <c r="C64" s="232"/>
      <c r="D64" s="455"/>
      <c r="E64" s="455"/>
      <c r="F64" s="229"/>
      <c r="G64" s="229"/>
      <c r="H64" s="455"/>
      <c r="I64" s="455"/>
      <c r="J64" s="231"/>
      <c r="K64" s="229"/>
    </row>
    <row r="65" spans="3:12" s="662" customFormat="1">
      <c r="E65" s="233"/>
    </row>
    <row r="66" spans="3:12" s="433" customFormat="1" ht="14.25">
      <c r="C66" s="663"/>
      <c r="D66" s="663"/>
      <c r="E66" s="663"/>
      <c r="F66" s="663"/>
      <c r="G66" s="663"/>
      <c r="H66" s="663"/>
      <c r="I66" s="663"/>
      <c r="J66" s="663"/>
      <c r="K66" s="663"/>
      <c r="L66" s="663"/>
    </row>
    <row r="67" spans="3:12" s="433" customFormat="1" ht="14.25">
      <c r="E67" s="196"/>
    </row>
    <row r="68" spans="3:12" s="433" customFormat="1" ht="15" customHeight="1"/>
  </sheetData>
  <mergeCells count="72">
    <mergeCell ref="C66:L66"/>
    <mergeCell ref="C9:D9"/>
    <mergeCell ref="H9:I9"/>
    <mergeCell ref="D2:J2"/>
    <mergeCell ref="D7:K7"/>
    <mergeCell ref="B3:L3"/>
    <mergeCell ref="B4:L4"/>
    <mergeCell ref="B5:L5"/>
    <mergeCell ref="C17:D17"/>
    <mergeCell ref="H17:I17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C24:D24"/>
    <mergeCell ref="H24:I24"/>
    <mergeCell ref="C18:D18"/>
    <mergeCell ref="H18:I18"/>
    <mergeCell ref="C19:D19"/>
    <mergeCell ref="H19:I19"/>
    <mergeCell ref="C20:D20"/>
    <mergeCell ref="H20:I20"/>
    <mergeCell ref="H21:I21"/>
    <mergeCell ref="C22:D22"/>
    <mergeCell ref="H22:I22"/>
    <mergeCell ref="C23:D23"/>
    <mergeCell ref="H23:I23"/>
    <mergeCell ref="H25:I25"/>
    <mergeCell ref="C26:D26"/>
    <mergeCell ref="H26:I26"/>
    <mergeCell ref="C27:D27"/>
    <mergeCell ref="C28:D28"/>
    <mergeCell ref="H28:I28"/>
    <mergeCell ref="H36:I36"/>
    <mergeCell ref="C29:D29"/>
    <mergeCell ref="H29:I29"/>
    <mergeCell ref="C30:D30"/>
    <mergeCell ref="H30:I30"/>
    <mergeCell ref="C31:D31"/>
    <mergeCell ref="H31:I31"/>
    <mergeCell ref="C33:D33"/>
    <mergeCell ref="H33:I33"/>
    <mergeCell ref="C34:D34"/>
    <mergeCell ref="H34:I34"/>
    <mergeCell ref="H35:I35"/>
    <mergeCell ref="H51:I51"/>
    <mergeCell ref="H37:I37"/>
    <mergeCell ref="H38:I38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D64:E64"/>
    <mergeCell ref="H64:I64"/>
    <mergeCell ref="H53:I53"/>
    <mergeCell ref="C58:K58"/>
    <mergeCell ref="D62:E62"/>
    <mergeCell ref="H62:I62"/>
    <mergeCell ref="D63:E63"/>
    <mergeCell ref="H63:I63"/>
  </mergeCells>
  <printOptions horizontalCentered="1"/>
  <pageMargins left="0.59055118110236227" right="0.59055118110236227" top="0.59055118110236227" bottom="0.59055118110236227" header="0.39370078740157483" footer="0.3937007874015748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S63"/>
  <sheetViews>
    <sheetView showGridLines="0" topLeftCell="A28" zoomScale="80" zoomScaleNormal="80" workbookViewId="0">
      <selection activeCell="A49" sqref="A49:XFD62"/>
    </sheetView>
  </sheetViews>
  <sheetFormatPr baseColWidth="10" defaultColWidth="0" defaultRowHeight="15" customHeight="1" zeroHeight="1"/>
  <cols>
    <col min="1" max="1" width="3.42578125" style="236" customWidth="1"/>
    <col min="2" max="2" width="3.7109375" style="236" customWidth="1"/>
    <col min="3" max="3" width="11.42578125" style="236" customWidth="1"/>
    <col min="4" max="4" width="46.140625" style="236" customWidth="1"/>
    <col min="5" max="5" width="21" style="236" customWidth="1"/>
    <col min="6" max="6" width="23.140625" style="236" customWidth="1"/>
    <col min="7" max="7" width="21" style="236" customWidth="1"/>
    <col min="8" max="8" width="25" style="236" customWidth="1"/>
    <col min="9" max="9" width="19.5703125" style="236" customWidth="1"/>
    <col min="10" max="10" width="4.5703125" style="236" customWidth="1"/>
    <col min="11" max="11" width="3" style="236" customWidth="1"/>
    <col min="12" max="12" width="11.42578125" style="236" customWidth="1"/>
    <col min="13" max="13" width="16.5703125" style="236" customWidth="1"/>
    <col min="14" max="256" width="11.42578125" style="236" customWidth="1"/>
    <col min="257" max="257" width="3.42578125" style="236" customWidth="1"/>
    <col min="258" max="258" width="3.7109375" style="236" customWidth="1"/>
    <col min="259" max="259" width="11.42578125" style="236" customWidth="1"/>
    <col min="260" max="260" width="46.140625" style="236" customWidth="1"/>
    <col min="261" max="265" width="21" style="236" customWidth="1"/>
    <col min="266" max="266" width="4.5703125" style="236" customWidth="1"/>
    <col min="267" max="267" width="3" style="236" customWidth="1"/>
    <col min="268" max="512" width="11.42578125" style="236" hidden="1"/>
    <col min="513" max="513" width="3.42578125" style="236" customWidth="1"/>
    <col min="514" max="514" width="3.7109375" style="236" customWidth="1"/>
    <col min="515" max="515" width="11.42578125" style="236" customWidth="1"/>
    <col min="516" max="516" width="46.140625" style="236" customWidth="1"/>
    <col min="517" max="521" width="21" style="236" customWidth="1"/>
    <col min="522" max="522" width="4.5703125" style="236" customWidth="1"/>
    <col min="523" max="523" width="3" style="236" customWidth="1"/>
    <col min="524" max="768" width="11.42578125" style="236" hidden="1"/>
    <col min="769" max="769" width="3.42578125" style="236" customWidth="1"/>
    <col min="770" max="770" width="3.7109375" style="236" customWidth="1"/>
    <col min="771" max="771" width="11.42578125" style="236" customWidth="1"/>
    <col min="772" max="772" width="46.140625" style="236" customWidth="1"/>
    <col min="773" max="777" width="21" style="236" customWidth="1"/>
    <col min="778" max="778" width="4.5703125" style="236" customWidth="1"/>
    <col min="779" max="779" width="3" style="236" customWidth="1"/>
    <col min="780" max="1024" width="11.42578125" style="236" hidden="1"/>
    <col min="1025" max="1025" width="3.42578125" style="236" customWidth="1"/>
    <col min="1026" max="1026" width="3.7109375" style="236" customWidth="1"/>
    <col min="1027" max="1027" width="11.42578125" style="236" customWidth="1"/>
    <col min="1028" max="1028" width="46.140625" style="236" customWidth="1"/>
    <col min="1029" max="1033" width="21" style="236" customWidth="1"/>
    <col min="1034" max="1034" width="4.5703125" style="236" customWidth="1"/>
    <col min="1035" max="1035" width="3" style="236" customWidth="1"/>
    <col min="1036" max="1280" width="11.42578125" style="236" hidden="1"/>
    <col min="1281" max="1281" width="3.42578125" style="236" customWidth="1"/>
    <col min="1282" max="1282" width="3.7109375" style="236" customWidth="1"/>
    <col min="1283" max="1283" width="11.42578125" style="236" customWidth="1"/>
    <col min="1284" max="1284" width="46.140625" style="236" customWidth="1"/>
    <col min="1285" max="1289" width="21" style="236" customWidth="1"/>
    <col min="1290" max="1290" width="4.5703125" style="236" customWidth="1"/>
    <col min="1291" max="1291" width="3" style="236" customWidth="1"/>
    <col min="1292" max="1536" width="11.42578125" style="236" hidden="1"/>
    <col min="1537" max="1537" width="3.42578125" style="236" customWidth="1"/>
    <col min="1538" max="1538" width="3.7109375" style="236" customWidth="1"/>
    <col min="1539" max="1539" width="11.42578125" style="236" customWidth="1"/>
    <col min="1540" max="1540" width="46.140625" style="236" customWidth="1"/>
    <col min="1541" max="1545" width="21" style="236" customWidth="1"/>
    <col min="1546" max="1546" width="4.5703125" style="236" customWidth="1"/>
    <col min="1547" max="1547" width="3" style="236" customWidth="1"/>
    <col min="1548" max="1792" width="11.42578125" style="236" hidden="1"/>
    <col min="1793" max="1793" width="3.42578125" style="236" customWidth="1"/>
    <col min="1794" max="1794" width="3.7109375" style="236" customWidth="1"/>
    <col min="1795" max="1795" width="11.42578125" style="236" customWidth="1"/>
    <col min="1796" max="1796" width="46.140625" style="236" customWidth="1"/>
    <col min="1797" max="1801" width="21" style="236" customWidth="1"/>
    <col min="1802" max="1802" width="4.5703125" style="236" customWidth="1"/>
    <col min="1803" max="1803" width="3" style="236" customWidth="1"/>
    <col min="1804" max="2048" width="11.42578125" style="236" hidden="1"/>
    <col min="2049" max="2049" width="3.42578125" style="236" customWidth="1"/>
    <col min="2050" max="2050" width="3.7109375" style="236" customWidth="1"/>
    <col min="2051" max="2051" width="11.42578125" style="236" customWidth="1"/>
    <col min="2052" max="2052" width="46.140625" style="236" customWidth="1"/>
    <col min="2053" max="2057" width="21" style="236" customWidth="1"/>
    <col min="2058" max="2058" width="4.5703125" style="236" customWidth="1"/>
    <col min="2059" max="2059" width="3" style="236" customWidth="1"/>
    <col min="2060" max="2304" width="11.42578125" style="236" hidden="1"/>
    <col min="2305" max="2305" width="3.42578125" style="236" customWidth="1"/>
    <col min="2306" max="2306" width="3.7109375" style="236" customWidth="1"/>
    <col min="2307" max="2307" width="11.42578125" style="236" customWidth="1"/>
    <col min="2308" max="2308" width="46.140625" style="236" customWidth="1"/>
    <col min="2309" max="2313" width="21" style="236" customWidth="1"/>
    <col min="2314" max="2314" width="4.5703125" style="236" customWidth="1"/>
    <col min="2315" max="2315" width="3" style="236" customWidth="1"/>
    <col min="2316" max="2560" width="11.42578125" style="236" hidden="1"/>
    <col min="2561" max="2561" width="3.42578125" style="236" customWidth="1"/>
    <col min="2562" max="2562" width="3.7109375" style="236" customWidth="1"/>
    <col min="2563" max="2563" width="11.42578125" style="236" customWidth="1"/>
    <col min="2564" max="2564" width="46.140625" style="236" customWidth="1"/>
    <col min="2565" max="2569" width="21" style="236" customWidth="1"/>
    <col min="2570" max="2570" width="4.5703125" style="236" customWidth="1"/>
    <col min="2571" max="2571" width="3" style="236" customWidth="1"/>
    <col min="2572" max="2816" width="11.42578125" style="236" hidden="1"/>
    <col min="2817" max="2817" width="3.42578125" style="236" customWidth="1"/>
    <col min="2818" max="2818" width="3.7109375" style="236" customWidth="1"/>
    <col min="2819" max="2819" width="11.42578125" style="236" customWidth="1"/>
    <col min="2820" max="2820" width="46.140625" style="236" customWidth="1"/>
    <col min="2821" max="2825" width="21" style="236" customWidth="1"/>
    <col min="2826" max="2826" width="4.5703125" style="236" customWidth="1"/>
    <col min="2827" max="2827" width="3" style="236" customWidth="1"/>
    <col min="2828" max="3072" width="11.42578125" style="236" hidden="1"/>
    <col min="3073" max="3073" width="3.42578125" style="236" customWidth="1"/>
    <col min="3074" max="3074" width="3.7109375" style="236" customWidth="1"/>
    <col min="3075" max="3075" width="11.42578125" style="236" customWidth="1"/>
    <col min="3076" max="3076" width="46.140625" style="236" customWidth="1"/>
    <col min="3077" max="3081" width="21" style="236" customWidth="1"/>
    <col min="3082" max="3082" width="4.5703125" style="236" customWidth="1"/>
    <col min="3083" max="3083" width="3" style="236" customWidth="1"/>
    <col min="3084" max="3328" width="11.42578125" style="236" hidden="1"/>
    <col min="3329" max="3329" width="3.42578125" style="236" customWidth="1"/>
    <col min="3330" max="3330" width="3.7109375" style="236" customWidth="1"/>
    <col min="3331" max="3331" width="11.42578125" style="236" customWidth="1"/>
    <col min="3332" max="3332" width="46.140625" style="236" customWidth="1"/>
    <col min="3333" max="3337" width="21" style="236" customWidth="1"/>
    <col min="3338" max="3338" width="4.5703125" style="236" customWidth="1"/>
    <col min="3339" max="3339" width="3" style="236" customWidth="1"/>
    <col min="3340" max="3584" width="11.42578125" style="236" hidden="1"/>
    <col min="3585" max="3585" width="3.42578125" style="236" customWidth="1"/>
    <col min="3586" max="3586" width="3.7109375" style="236" customWidth="1"/>
    <col min="3587" max="3587" width="11.42578125" style="236" customWidth="1"/>
    <col min="3588" max="3588" width="46.140625" style="236" customWidth="1"/>
    <col min="3589" max="3593" width="21" style="236" customWidth="1"/>
    <col min="3594" max="3594" width="4.5703125" style="236" customWidth="1"/>
    <col min="3595" max="3595" width="3" style="236" customWidth="1"/>
    <col min="3596" max="3840" width="11.42578125" style="236" hidden="1"/>
    <col min="3841" max="3841" width="3.42578125" style="236" customWidth="1"/>
    <col min="3842" max="3842" width="3.7109375" style="236" customWidth="1"/>
    <col min="3843" max="3843" width="11.42578125" style="236" customWidth="1"/>
    <col min="3844" max="3844" width="46.140625" style="236" customWidth="1"/>
    <col min="3845" max="3849" width="21" style="236" customWidth="1"/>
    <col min="3850" max="3850" width="4.5703125" style="236" customWidth="1"/>
    <col min="3851" max="3851" width="3" style="236" customWidth="1"/>
    <col min="3852" max="4096" width="11.42578125" style="236" hidden="1"/>
    <col min="4097" max="4097" width="3.42578125" style="236" customWidth="1"/>
    <col min="4098" max="4098" width="3.7109375" style="236" customWidth="1"/>
    <col min="4099" max="4099" width="11.42578125" style="236" customWidth="1"/>
    <col min="4100" max="4100" width="46.140625" style="236" customWidth="1"/>
    <col min="4101" max="4105" width="21" style="236" customWidth="1"/>
    <col min="4106" max="4106" width="4.5703125" style="236" customWidth="1"/>
    <col min="4107" max="4107" width="3" style="236" customWidth="1"/>
    <col min="4108" max="4352" width="11.42578125" style="236" hidden="1"/>
    <col min="4353" max="4353" width="3.42578125" style="236" customWidth="1"/>
    <col min="4354" max="4354" width="3.7109375" style="236" customWidth="1"/>
    <col min="4355" max="4355" width="11.42578125" style="236" customWidth="1"/>
    <col min="4356" max="4356" width="46.140625" style="236" customWidth="1"/>
    <col min="4357" max="4361" width="21" style="236" customWidth="1"/>
    <col min="4362" max="4362" width="4.5703125" style="236" customWidth="1"/>
    <col min="4363" max="4363" width="3" style="236" customWidth="1"/>
    <col min="4364" max="4608" width="11.42578125" style="236" hidden="1"/>
    <col min="4609" max="4609" width="3.42578125" style="236" customWidth="1"/>
    <col min="4610" max="4610" width="3.7109375" style="236" customWidth="1"/>
    <col min="4611" max="4611" width="11.42578125" style="236" customWidth="1"/>
    <col min="4612" max="4612" width="46.140625" style="236" customWidth="1"/>
    <col min="4613" max="4617" width="21" style="236" customWidth="1"/>
    <col min="4618" max="4618" width="4.5703125" style="236" customWidth="1"/>
    <col min="4619" max="4619" width="3" style="236" customWidth="1"/>
    <col min="4620" max="4864" width="11.42578125" style="236" hidden="1"/>
    <col min="4865" max="4865" width="3.42578125" style="236" customWidth="1"/>
    <col min="4866" max="4866" width="3.7109375" style="236" customWidth="1"/>
    <col min="4867" max="4867" width="11.42578125" style="236" customWidth="1"/>
    <col min="4868" max="4868" width="46.140625" style="236" customWidth="1"/>
    <col min="4869" max="4873" width="21" style="236" customWidth="1"/>
    <col min="4874" max="4874" width="4.5703125" style="236" customWidth="1"/>
    <col min="4875" max="4875" width="3" style="236" customWidth="1"/>
    <col min="4876" max="5120" width="11.42578125" style="236" hidden="1"/>
    <col min="5121" max="5121" width="3.42578125" style="236" customWidth="1"/>
    <col min="5122" max="5122" width="3.7109375" style="236" customWidth="1"/>
    <col min="5123" max="5123" width="11.42578125" style="236" customWidth="1"/>
    <col min="5124" max="5124" width="46.140625" style="236" customWidth="1"/>
    <col min="5125" max="5129" width="21" style="236" customWidth="1"/>
    <col min="5130" max="5130" width="4.5703125" style="236" customWidth="1"/>
    <col min="5131" max="5131" width="3" style="236" customWidth="1"/>
    <col min="5132" max="5376" width="11.42578125" style="236" hidden="1"/>
    <col min="5377" max="5377" width="3.42578125" style="236" customWidth="1"/>
    <col min="5378" max="5378" width="3.7109375" style="236" customWidth="1"/>
    <col min="5379" max="5379" width="11.42578125" style="236" customWidth="1"/>
    <col min="5380" max="5380" width="46.140625" style="236" customWidth="1"/>
    <col min="5381" max="5385" width="21" style="236" customWidth="1"/>
    <col min="5386" max="5386" width="4.5703125" style="236" customWidth="1"/>
    <col min="5387" max="5387" width="3" style="236" customWidth="1"/>
    <col min="5388" max="5632" width="11.42578125" style="236" hidden="1"/>
    <col min="5633" max="5633" width="3.42578125" style="236" customWidth="1"/>
    <col min="5634" max="5634" width="3.7109375" style="236" customWidth="1"/>
    <col min="5635" max="5635" width="11.42578125" style="236" customWidth="1"/>
    <col min="5636" max="5636" width="46.140625" style="236" customWidth="1"/>
    <col min="5637" max="5641" width="21" style="236" customWidth="1"/>
    <col min="5642" max="5642" width="4.5703125" style="236" customWidth="1"/>
    <col min="5643" max="5643" width="3" style="236" customWidth="1"/>
    <col min="5644" max="5888" width="11.42578125" style="236" hidden="1"/>
    <col min="5889" max="5889" width="3.42578125" style="236" customWidth="1"/>
    <col min="5890" max="5890" width="3.7109375" style="236" customWidth="1"/>
    <col min="5891" max="5891" width="11.42578125" style="236" customWidth="1"/>
    <col min="5892" max="5892" width="46.140625" style="236" customWidth="1"/>
    <col min="5893" max="5897" width="21" style="236" customWidth="1"/>
    <col min="5898" max="5898" width="4.5703125" style="236" customWidth="1"/>
    <col min="5899" max="5899" width="3" style="236" customWidth="1"/>
    <col min="5900" max="6144" width="11.42578125" style="236" hidden="1"/>
    <col min="6145" max="6145" width="3.42578125" style="236" customWidth="1"/>
    <col min="6146" max="6146" width="3.7109375" style="236" customWidth="1"/>
    <col min="6147" max="6147" width="11.42578125" style="236" customWidth="1"/>
    <col min="6148" max="6148" width="46.140625" style="236" customWidth="1"/>
    <col min="6149" max="6153" width="21" style="236" customWidth="1"/>
    <col min="6154" max="6154" width="4.5703125" style="236" customWidth="1"/>
    <col min="6155" max="6155" width="3" style="236" customWidth="1"/>
    <col min="6156" max="6400" width="11.42578125" style="236" hidden="1"/>
    <col min="6401" max="6401" width="3.42578125" style="236" customWidth="1"/>
    <col min="6402" max="6402" width="3.7109375" style="236" customWidth="1"/>
    <col min="6403" max="6403" width="11.42578125" style="236" customWidth="1"/>
    <col min="6404" max="6404" width="46.140625" style="236" customWidth="1"/>
    <col min="6405" max="6409" width="21" style="236" customWidth="1"/>
    <col min="6410" max="6410" width="4.5703125" style="236" customWidth="1"/>
    <col min="6411" max="6411" width="3" style="236" customWidth="1"/>
    <col min="6412" max="6656" width="11.42578125" style="236" hidden="1"/>
    <col min="6657" max="6657" width="3.42578125" style="236" customWidth="1"/>
    <col min="6658" max="6658" width="3.7109375" style="236" customWidth="1"/>
    <col min="6659" max="6659" width="11.42578125" style="236" customWidth="1"/>
    <col min="6660" max="6660" width="46.140625" style="236" customWidth="1"/>
    <col min="6661" max="6665" width="21" style="236" customWidth="1"/>
    <col min="6666" max="6666" width="4.5703125" style="236" customWidth="1"/>
    <col min="6667" max="6667" width="3" style="236" customWidth="1"/>
    <col min="6668" max="6912" width="11.42578125" style="236" hidden="1"/>
    <col min="6913" max="6913" width="3.42578125" style="236" customWidth="1"/>
    <col min="6914" max="6914" width="3.7109375" style="236" customWidth="1"/>
    <col min="6915" max="6915" width="11.42578125" style="236" customWidth="1"/>
    <col min="6916" max="6916" width="46.140625" style="236" customWidth="1"/>
    <col min="6917" max="6921" width="21" style="236" customWidth="1"/>
    <col min="6922" max="6922" width="4.5703125" style="236" customWidth="1"/>
    <col min="6923" max="6923" width="3" style="236" customWidth="1"/>
    <col min="6924" max="7168" width="11.42578125" style="236" hidden="1"/>
    <col min="7169" max="7169" width="3.42578125" style="236" customWidth="1"/>
    <col min="7170" max="7170" width="3.7109375" style="236" customWidth="1"/>
    <col min="7171" max="7171" width="11.42578125" style="236" customWidth="1"/>
    <col min="7172" max="7172" width="46.140625" style="236" customWidth="1"/>
    <col min="7173" max="7177" width="21" style="236" customWidth="1"/>
    <col min="7178" max="7178" width="4.5703125" style="236" customWidth="1"/>
    <col min="7179" max="7179" width="3" style="236" customWidth="1"/>
    <col min="7180" max="7424" width="11.42578125" style="236" hidden="1"/>
    <col min="7425" max="7425" width="3.42578125" style="236" customWidth="1"/>
    <col min="7426" max="7426" width="3.7109375" style="236" customWidth="1"/>
    <col min="7427" max="7427" width="11.42578125" style="236" customWidth="1"/>
    <col min="7428" max="7428" width="46.140625" style="236" customWidth="1"/>
    <col min="7429" max="7433" width="21" style="236" customWidth="1"/>
    <col min="7434" max="7434" width="4.5703125" style="236" customWidth="1"/>
    <col min="7435" max="7435" width="3" style="236" customWidth="1"/>
    <col min="7436" max="7680" width="11.42578125" style="236" hidden="1"/>
    <col min="7681" max="7681" width="3.42578125" style="236" customWidth="1"/>
    <col min="7682" max="7682" width="3.7109375" style="236" customWidth="1"/>
    <col min="7683" max="7683" width="11.42578125" style="236" customWidth="1"/>
    <col min="7684" max="7684" width="46.140625" style="236" customWidth="1"/>
    <col min="7685" max="7689" width="21" style="236" customWidth="1"/>
    <col min="7690" max="7690" width="4.5703125" style="236" customWidth="1"/>
    <col min="7691" max="7691" width="3" style="236" customWidth="1"/>
    <col min="7692" max="7936" width="11.42578125" style="236" hidden="1"/>
    <col min="7937" max="7937" width="3.42578125" style="236" customWidth="1"/>
    <col min="7938" max="7938" width="3.7109375" style="236" customWidth="1"/>
    <col min="7939" max="7939" width="11.42578125" style="236" customWidth="1"/>
    <col min="7940" max="7940" width="46.140625" style="236" customWidth="1"/>
    <col min="7941" max="7945" width="21" style="236" customWidth="1"/>
    <col min="7946" max="7946" width="4.5703125" style="236" customWidth="1"/>
    <col min="7947" max="7947" width="3" style="236" customWidth="1"/>
    <col min="7948" max="8192" width="11.42578125" style="236" hidden="1"/>
    <col min="8193" max="8193" width="3.42578125" style="236" customWidth="1"/>
    <col min="8194" max="8194" width="3.7109375" style="236" customWidth="1"/>
    <col min="8195" max="8195" width="11.42578125" style="236" customWidth="1"/>
    <col min="8196" max="8196" width="46.140625" style="236" customWidth="1"/>
    <col min="8197" max="8201" width="21" style="236" customWidth="1"/>
    <col min="8202" max="8202" width="4.5703125" style="236" customWidth="1"/>
    <col min="8203" max="8203" width="3" style="236" customWidth="1"/>
    <col min="8204" max="8448" width="11.42578125" style="236" hidden="1"/>
    <col min="8449" max="8449" width="3.42578125" style="236" customWidth="1"/>
    <col min="8450" max="8450" width="3.7109375" style="236" customWidth="1"/>
    <col min="8451" max="8451" width="11.42578125" style="236" customWidth="1"/>
    <col min="8452" max="8452" width="46.140625" style="236" customWidth="1"/>
    <col min="8453" max="8457" width="21" style="236" customWidth="1"/>
    <col min="8458" max="8458" width="4.5703125" style="236" customWidth="1"/>
    <col min="8459" max="8459" width="3" style="236" customWidth="1"/>
    <col min="8460" max="8704" width="11.42578125" style="236" hidden="1"/>
    <col min="8705" max="8705" width="3.42578125" style="236" customWidth="1"/>
    <col min="8706" max="8706" width="3.7109375" style="236" customWidth="1"/>
    <col min="8707" max="8707" width="11.42578125" style="236" customWidth="1"/>
    <col min="8708" max="8708" width="46.140625" style="236" customWidth="1"/>
    <col min="8709" max="8713" width="21" style="236" customWidth="1"/>
    <col min="8714" max="8714" width="4.5703125" style="236" customWidth="1"/>
    <col min="8715" max="8715" width="3" style="236" customWidth="1"/>
    <col min="8716" max="8960" width="11.42578125" style="236" hidden="1"/>
    <col min="8961" max="8961" width="3.42578125" style="236" customWidth="1"/>
    <col min="8962" max="8962" width="3.7109375" style="236" customWidth="1"/>
    <col min="8963" max="8963" width="11.42578125" style="236" customWidth="1"/>
    <col min="8964" max="8964" width="46.140625" style="236" customWidth="1"/>
    <col min="8965" max="8969" width="21" style="236" customWidth="1"/>
    <col min="8970" max="8970" width="4.5703125" style="236" customWidth="1"/>
    <col min="8971" max="8971" width="3" style="236" customWidth="1"/>
    <col min="8972" max="9216" width="11.42578125" style="236" hidden="1"/>
    <col min="9217" max="9217" width="3.42578125" style="236" customWidth="1"/>
    <col min="9218" max="9218" width="3.7109375" style="236" customWidth="1"/>
    <col min="9219" max="9219" width="11.42578125" style="236" customWidth="1"/>
    <col min="9220" max="9220" width="46.140625" style="236" customWidth="1"/>
    <col min="9221" max="9225" width="21" style="236" customWidth="1"/>
    <col min="9226" max="9226" width="4.5703125" style="236" customWidth="1"/>
    <col min="9227" max="9227" width="3" style="236" customWidth="1"/>
    <col min="9228" max="9472" width="11.42578125" style="236" hidden="1"/>
    <col min="9473" max="9473" width="3.42578125" style="236" customWidth="1"/>
    <col min="9474" max="9474" width="3.7109375" style="236" customWidth="1"/>
    <col min="9475" max="9475" width="11.42578125" style="236" customWidth="1"/>
    <col min="9476" max="9476" width="46.140625" style="236" customWidth="1"/>
    <col min="9477" max="9481" width="21" style="236" customWidth="1"/>
    <col min="9482" max="9482" width="4.5703125" style="236" customWidth="1"/>
    <col min="9483" max="9483" width="3" style="236" customWidth="1"/>
    <col min="9484" max="9728" width="11.42578125" style="236" hidden="1"/>
    <col min="9729" max="9729" width="3.42578125" style="236" customWidth="1"/>
    <col min="9730" max="9730" width="3.7109375" style="236" customWidth="1"/>
    <col min="9731" max="9731" width="11.42578125" style="236" customWidth="1"/>
    <col min="9732" max="9732" width="46.140625" style="236" customWidth="1"/>
    <col min="9733" max="9737" width="21" style="236" customWidth="1"/>
    <col min="9738" max="9738" width="4.5703125" style="236" customWidth="1"/>
    <col min="9739" max="9739" width="3" style="236" customWidth="1"/>
    <col min="9740" max="9984" width="11.42578125" style="236" hidden="1"/>
    <col min="9985" max="9985" width="3.42578125" style="236" customWidth="1"/>
    <col min="9986" max="9986" width="3.7109375" style="236" customWidth="1"/>
    <col min="9987" max="9987" width="11.42578125" style="236" customWidth="1"/>
    <col min="9988" max="9988" width="46.140625" style="236" customWidth="1"/>
    <col min="9989" max="9993" width="21" style="236" customWidth="1"/>
    <col min="9994" max="9994" width="4.5703125" style="236" customWidth="1"/>
    <col min="9995" max="9995" width="3" style="236" customWidth="1"/>
    <col min="9996" max="10240" width="11.42578125" style="236" hidden="1"/>
    <col min="10241" max="10241" width="3.42578125" style="236" customWidth="1"/>
    <col min="10242" max="10242" width="3.7109375" style="236" customWidth="1"/>
    <col min="10243" max="10243" width="11.42578125" style="236" customWidth="1"/>
    <col min="10244" max="10244" width="46.140625" style="236" customWidth="1"/>
    <col min="10245" max="10249" width="21" style="236" customWidth="1"/>
    <col min="10250" max="10250" width="4.5703125" style="236" customWidth="1"/>
    <col min="10251" max="10251" width="3" style="236" customWidth="1"/>
    <col min="10252" max="10496" width="11.42578125" style="236" hidden="1"/>
    <col min="10497" max="10497" width="3.42578125" style="236" customWidth="1"/>
    <col min="10498" max="10498" width="3.7109375" style="236" customWidth="1"/>
    <col min="10499" max="10499" width="11.42578125" style="236" customWidth="1"/>
    <col min="10500" max="10500" width="46.140625" style="236" customWidth="1"/>
    <col min="10501" max="10505" width="21" style="236" customWidth="1"/>
    <col min="10506" max="10506" width="4.5703125" style="236" customWidth="1"/>
    <col min="10507" max="10507" width="3" style="236" customWidth="1"/>
    <col min="10508" max="10752" width="11.42578125" style="236" hidden="1"/>
    <col min="10753" max="10753" width="3.42578125" style="236" customWidth="1"/>
    <col min="10754" max="10754" width="3.7109375" style="236" customWidth="1"/>
    <col min="10755" max="10755" width="11.42578125" style="236" customWidth="1"/>
    <col min="10756" max="10756" width="46.140625" style="236" customWidth="1"/>
    <col min="10757" max="10761" width="21" style="236" customWidth="1"/>
    <col min="10762" max="10762" width="4.5703125" style="236" customWidth="1"/>
    <col min="10763" max="10763" width="3" style="236" customWidth="1"/>
    <col min="10764" max="11008" width="11.42578125" style="236" hidden="1"/>
    <col min="11009" max="11009" width="3.42578125" style="236" customWidth="1"/>
    <col min="11010" max="11010" width="3.7109375" style="236" customWidth="1"/>
    <col min="11011" max="11011" width="11.42578125" style="236" customWidth="1"/>
    <col min="11012" max="11012" width="46.140625" style="236" customWidth="1"/>
    <col min="11013" max="11017" width="21" style="236" customWidth="1"/>
    <col min="11018" max="11018" width="4.5703125" style="236" customWidth="1"/>
    <col min="11019" max="11019" width="3" style="236" customWidth="1"/>
    <col min="11020" max="11264" width="11.42578125" style="236" hidden="1"/>
    <col min="11265" max="11265" width="3.42578125" style="236" customWidth="1"/>
    <col min="11266" max="11266" width="3.7109375" style="236" customWidth="1"/>
    <col min="11267" max="11267" width="11.42578125" style="236" customWidth="1"/>
    <col min="11268" max="11268" width="46.140625" style="236" customWidth="1"/>
    <col min="11269" max="11273" width="21" style="236" customWidth="1"/>
    <col min="11274" max="11274" width="4.5703125" style="236" customWidth="1"/>
    <col min="11275" max="11275" width="3" style="236" customWidth="1"/>
    <col min="11276" max="11520" width="11.42578125" style="236" hidden="1"/>
    <col min="11521" max="11521" width="3.42578125" style="236" customWidth="1"/>
    <col min="11522" max="11522" width="3.7109375" style="236" customWidth="1"/>
    <col min="11523" max="11523" width="11.42578125" style="236" customWidth="1"/>
    <col min="11524" max="11524" width="46.140625" style="236" customWidth="1"/>
    <col min="11525" max="11529" width="21" style="236" customWidth="1"/>
    <col min="11530" max="11530" width="4.5703125" style="236" customWidth="1"/>
    <col min="11531" max="11531" width="3" style="236" customWidth="1"/>
    <col min="11532" max="11776" width="11.42578125" style="236" hidden="1"/>
    <col min="11777" max="11777" width="3.42578125" style="236" customWidth="1"/>
    <col min="11778" max="11778" width="3.7109375" style="236" customWidth="1"/>
    <col min="11779" max="11779" width="11.42578125" style="236" customWidth="1"/>
    <col min="11780" max="11780" width="46.140625" style="236" customWidth="1"/>
    <col min="11781" max="11785" width="21" style="236" customWidth="1"/>
    <col min="11786" max="11786" width="4.5703125" style="236" customWidth="1"/>
    <col min="11787" max="11787" width="3" style="236" customWidth="1"/>
    <col min="11788" max="12032" width="11.42578125" style="236" hidden="1"/>
    <col min="12033" max="12033" width="3.42578125" style="236" customWidth="1"/>
    <col min="12034" max="12034" width="3.7109375" style="236" customWidth="1"/>
    <col min="12035" max="12035" width="11.42578125" style="236" customWidth="1"/>
    <col min="12036" max="12036" width="46.140625" style="236" customWidth="1"/>
    <col min="12037" max="12041" width="21" style="236" customWidth="1"/>
    <col min="12042" max="12042" width="4.5703125" style="236" customWidth="1"/>
    <col min="12043" max="12043" width="3" style="236" customWidth="1"/>
    <col min="12044" max="12288" width="11.42578125" style="236" hidden="1"/>
    <col min="12289" max="12289" width="3.42578125" style="236" customWidth="1"/>
    <col min="12290" max="12290" width="3.7109375" style="236" customWidth="1"/>
    <col min="12291" max="12291" width="11.42578125" style="236" customWidth="1"/>
    <col min="12292" max="12292" width="46.140625" style="236" customWidth="1"/>
    <col min="12293" max="12297" width="21" style="236" customWidth="1"/>
    <col min="12298" max="12298" width="4.5703125" style="236" customWidth="1"/>
    <col min="12299" max="12299" width="3" style="236" customWidth="1"/>
    <col min="12300" max="12544" width="11.42578125" style="236" hidden="1"/>
    <col min="12545" max="12545" width="3.42578125" style="236" customWidth="1"/>
    <col min="12546" max="12546" width="3.7109375" style="236" customWidth="1"/>
    <col min="12547" max="12547" width="11.42578125" style="236" customWidth="1"/>
    <col min="12548" max="12548" width="46.140625" style="236" customWidth="1"/>
    <col min="12549" max="12553" width="21" style="236" customWidth="1"/>
    <col min="12554" max="12554" width="4.5703125" style="236" customWidth="1"/>
    <col min="12555" max="12555" width="3" style="236" customWidth="1"/>
    <col min="12556" max="12800" width="11.42578125" style="236" hidden="1"/>
    <col min="12801" max="12801" width="3.42578125" style="236" customWidth="1"/>
    <col min="12802" max="12802" width="3.7109375" style="236" customWidth="1"/>
    <col min="12803" max="12803" width="11.42578125" style="236" customWidth="1"/>
    <col min="12804" max="12804" width="46.140625" style="236" customWidth="1"/>
    <col min="12805" max="12809" width="21" style="236" customWidth="1"/>
    <col min="12810" max="12810" width="4.5703125" style="236" customWidth="1"/>
    <col min="12811" max="12811" width="3" style="236" customWidth="1"/>
    <col min="12812" max="13056" width="11.42578125" style="236" hidden="1"/>
    <col min="13057" max="13057" width="3.42578125" style="236" customWidth="1"/>
    <col min="13058" max="13058" width="3.7109375" style="236" customWidth="1"/>
    <col min="13059" max="13059" width="11.42578125" style="236" customWidth="1"/>
    <col min="13060" max="13060" width="46.140625" style="236" customWidth="1"/>
    <col min="13061" max="13065" width="21" style="236" customWidth="1"/>
    <col min="13066" max="13066" width="4.5703125" style="236" customWidth="1"/>
    <col min="13067" max="13067" width="3" style="236" customWidth="1"/>
    <col min="13068" max="13312" width="11.42578125" style="236" hidden="1"/>
    <col min="13313" max="13313" width="3.42578125" style="236" customWidth="1"/>
    <col min="13314" max="13314" width="3.7109375" style="236" customWidth="1"/>
    <col min="13315" max="13315" width="11.42578125" style="236" customWidth="1"/>
    <col min="13316" max="13316" width="46.140625" style="236" customWidth="1"/>
    <col min="13317" max="13321" width="21" style="236" customWidth="1"/>
    <col min="13322" max="13322" width="4.5703125" style="236" customWidth="1"/>
    <col min="13323" max="13323" width="3" style="236" customWidth="1"/>
    <col min="13324" max="13568" width="11.42578125" style="236" hidden="1"/>
    <col min="13569" max="13569" width="3.42578125" style="236" customWidth="1"/>
    <col min="13570" max="13570" width="3.7109375" style="236" customWidth="1"/>
    <col min="13571" max="13571" width="11.42578125" style="236" customWidth="1"/>
    <col min="13572" max="13572" width="46.140625" style="236" customWidth="1"/>
    <col min="13573" max="13577" width="21" style="236" customWidth="1"/>
    <col min="13578" max="13578" width="4.5703125" style="236" customWidth="1"/>
    <col min="13579" max="13579" width="3" style="236" customWidth="1"/>
    <col min="13580" max="13824" width="11.42578125" style="236" hidden="1"/>
    <col min="13825" max="13825" width="3.42578125" style="236" customWidth="1"/>
    <col min="13826" max="13826" width="3.7109375" style="236" customWidth="1"/>
    <col min="13827" max="13827" width="11.42578125" style="236" customWidth="1"/>
    <col min="13828" max="13828" width="46.140625" style="236" customWidth="1"/>
    <col min="13829" max="13833" width="21" style="236" customWidth="1"/>
    <col min="13834" max="13834" width="4.5703125" style="236" customWidth="1"/>
    <col min="13835" max="13835" width="3" style="236" customWidth="1"/>
    <col min="13836" max="14080" width="11.42578125" style="236" hidden="1"/>
    <col min="14081" max="14081" width="3.42578125" style="236" customWidth="1"/>
    <col min="14082" max="14082" width="3.7109375" style="236" customWidth="1"/>
    <col min="14083" max="14083" width="11.42578125" style="236" customWidth="1"/>
    <col min="14084" max="14084" width="46.140625" style="236" customWidth="1"/>
    <col min="14085" max="14089" width="21" style="236" customWidth="1"/>
    <col min="14090" max="14090" width="4.5703125" style="236" customWidth="1"/>
    <col min="14091" max="14091" width="3" style="236" customWidth="1"/>
    <col min="14092" max="14336" width="11.42578125" style="236" hidden="1"/>
    <col min="14337" max="14337" width="3.42578125" style="236" customWidth="1"/>
    <col min="14338" max="14338" width="3.7109375" style="236" customWidth="1"/>
    <col min="14339" max="14339" width="11.42578125" style="236" customWidth="1"/>
    <col min="14340" max="14340" width="46.140625" style="236" customWidth="1"/>
    <col min="14341" max="14345" width="21" style="236" customWidth="1"/>
    <col min="14346" max="14346" width="4.5703125" style="236" customWidth="1"/>
    <col min="14347" max="14347" width="3" style="236" customWidth="1"/>
    <col min="14348" max="14592" width="11.42578125" style="236" hidden="1"/>
    <col min="14593" max="14593" width="3.42578125" style="236" customWidth="1"/>
    <col min="14594" max="14594" width="3.7109375" style="236" customWidth="1"/>
    <col min="14595" max="14595" width="11.42578125" style="236" customWidth="1"/>
    <col min="14596" max="14596" width="46.140625" style="236" customWidth="1"/>
    <col min="14597" max="14601" width="21" style="236" customWidth="1"/>
    <col min="14602" max="14602" width="4.5703125" style="236" customWidth="1"/>
    <col min="14603" max="14603" width="3" style="236" customWidth="1"/>
    <col min="14604" max="14848" width="11.42578125" style="236" hidden="1"/>
    <col min="14849" max="14849" width="3.42578125" style="236" customWidth="1"/>
    <col min="14850" max="14850" width="3.7109375" style="236" customWidth="1"/>
    <col min="14851" max="14851" width="11.42578125" style="236" customWidth="1"/>
    <col min="14852" max="14852" width="46.140625" style="236" customWidth="1"/>
    <col min="14853" max="14857" width="21" style="236" customWidth="1"/>
    <col min="14858" max="14858" width="4.5703125" style="236" customWidth="1"/>
    <col min="14859" max="14859" width="3" style="236" customWidth="1"/>
    <col min="14860" max="15104" width="11.42578125" style="236" hidden="1"/>
    <col min="15105" max="15105" width="3.42578125" style="236" customWidth="1"/>
    <col min="15106" max="15106" width="3.7109375" style="236" customWidth="1"/>
    <col min="15107" max="15107" width="11.42578125" style="236" customWidth="1"/>
    <col min="15108" max="15108" width="46.140625" style="236" customWidth="1"/>
    <col min="15109" max="15113" width="21" style="236" customWidth="1"/>
    <col min="15114" max="15114" width="4.5703125" style="236" customWidth="1"/>
    <col min="15115" max="15115" width="3" style="236" customWidth="1"/>
    <col min="15116" max="15360" width="11.42578125" style="236" hidden="1"/>
    <col min="15361" max="15361" width="3.42578125" style="236" customWidth="1"/>
    <col min="15362" max="15362" width="3.7109375" style="236" customWidth="1"/>
    <col min="15363" max="15363" width="11.42578125" style="236" customWidth="1"/>
    <col min="15364" max="15364" width="46.140625" style="236" customWidth="1"/>
    <col min="15365" max="15369" width="21" style="236" customWidth="1"/>
    <col min="15370" max="15370" width="4.5703125" style="236" customWidth="1"/>
    <col min="15371" max="15371" width="3" style="236" customWidth="1"/>
    <col min="15372" max="15616" width="11.42578125" style="236" hidden="1"/>
    <col min="15617" max="15617" width="3.42578125" style="236" customWidth="1"/>
    <col min="15618" max="15618" width="3.7109375" style="236" customWidth="1"/>
    <col min="15619" max="15619" width="11.42578125" style="236" customWidth="1"/>
    <col min="15620" max="15620" width="46.140625" style="236" customWidth="1"/>
    <col min="15621" max="15625" width="21" style="236" customWidth="1"/>
    <col min="15626" max="15626" width="4.5703125" style="236" customWidth="1"/>
    <col min="15627" max="15627" width="3" style="236" customWidth="1"/>
    <col min="15628" max="15872" width="11.42578125" style="236" hidden="1"/>
    <col min="15873" max="15873" width="3.42578125" style="236" customWidth="1"/>
    <col min="15874" max="15874" width="3.7109375" style="236" customWidth="1"/>
    <col min="15875" max="15875" width="11.42578125" style="236" customWidth="1"/>
    <col min="15876" max="15876" width="46.140625" style="236" customWidth="1"/>
    <col min="15877" max="15881" width="21" style="236" customWidth="1"/>
    <col min="15882" max="15882" width="4.5703125" style="236" customWidth="1"/>
    <col min="15883" max="15883" width="3" style="236" customWidth="1"/>
    <col min="15884" max="16128" width="11.42578125" style="236" hidden="1"/>
    <col min="16129" max="16129" width="3.42578125" style="236" customWidth="1"/>
    <col min="16130" max="16130" width="3.7109375" style="236" customWidth="1"/>
    <col min="16131" max="16131" width="11.42578125" style="236" customWidth="1"/>
    <col min="16132" max="16132" width="46.140625" style="236" customWidth="1"/>
    <col min="16133" max="16137" width="21" style="236" customWidth="1"/>
    <col min="16138" max="16138" width="4.5703125" style="236" customWidth="1"/>
    <col min="16139" max="16139" width="3" style="236" customWidth="1"/>
    <col min="16140" max="16384" width="11.42578125" style="236" hidden="1"/>
  </cols>
  <sheetData>
    <row r="1" spans="2:10" ht="23.25">
      <c r="B1" s="484" t="s">
        <v>121</v>
      </c>
      <c r="C1" s="484"/>
      <c r="D1" s="484"/>
      <c r="E1" s="484"/>
      <c r="F1" s="484"/>
      <c r="G1" s="484"/>
      <c r="H1" s="484"/>
      <c r="I1" s="484"/>
      <c r="J1" s="484"/>
    </row>
    <row r="2" spans="2:10" ht="15.75" customHeight="1">
      <c r="B2" s="483" t="s">
        <v>342</v>
      </c>
      <c r="C2" s="483"/>
      <c r="D2" s="483"/>
      <c r="E2" s="483"/>
      <c r="F2" s="483"/>
      <c r="G2" s="483"/>
      <c r="H2" s="483"/>
      <c r="I2" s="483"/>
      <c r="J2" s="483"/>
    </row>
    <row r="3" spans="2:10" ht="15.75" customHeight="1">
      <c r="B3" s="483"/>
      <c r="C3" s="483"/>
      <c r="D3" s="483"/>
      <c r="E3" s="483"/>
      <c r="F3" s="483"/>
      <c r="G3" s="483"/>
      <c r="H3" s="483"/>
      <c r="I3" s="483"/>
      <c r="J3" s="483"/>
    </row>
    <row r="4" spans="2:10">
      <c r="B4" s="6"/>
      <c r="C4" s="191"/>
      <c r="D4" s="488"/>
      <c r="E4" s="488"/>
      <c r="F4" s="488"/>
      <c r="G4" s="488"/>
      <c r="H4" s="488"/>
      <c r="I4" s="488"/>
      <c r="J4" s="488"/>
    </row>
    <row r="5" spans="2:10" s="238" customFormat="1" ht="15.75">
      <c r="B5" s="234"/>
      <c r="C5" s="203" t="s">
        <v>3</v>
      </c>
      <c r="D5" s="464" t="s">
        <v>341</v>
      </c>
      <c r="E5" s="464"/>
      <c r="F5" s="464"/>
      <c r="G5" s="464"/>
      <c r="H5" s="464"/>
      <c r="I5" s="464"/>
      <c r="J5" s="237"/>
    </row>
    <row r="6" spans="2:10" ht="6" customHeight="1">
      <c r="B6" s="6"/>
      <c r="C6" s="6"/>
      <c r="D6" s="6" t="s">
        <v>122</v>
      </c>
      <c r="E6" s="6"/>
      <c r="F6" s="6"/>
      <c r="G6" s="6"/>
      <c r="H6" s="6"/>
      <c r="I6" s="6"/>
      <c r="J6" s="6"/>
    </row>
    <row r="7" spans="2:10" ht="6.75" customHeight="1">
      <c r="B7" s="6"/>
      <c r="C7" s="6"/>
      <c r="D7" s="6"/>
      <c r="E7" s="6"/>
      <c r="F7" s="6"/>
      <c r="G7" s="6"/>
      <c r="H7" s="6"/>
      <c r="I7" s="6"/>
      <c r="J7" s="6"/>
    </row>
    <row r="8" spans="2:10" s="238" customFormat="1" ht="60">
      <c r="B8" s="235"/>
      <c r="C8" s="489" t="s">
        <v>66</v>
      </c>
      <c r="D8" s="489"/>
      <c r="E8" s="420" t="s">
        <v>50</v>
      </c>
      <c r="F8" s="420" t="s">
        <v>123</v>
      </c>
      <c r="G8" s="420" t="s">
        <v>124</v>
      </c>
      <c r="H8" s="420" t="s">
        <v>304</v>
      </c>
      <c r="I8" s="420" t="s">
        <v>125</v>
      </c>
      <c r="J8" s="421"/>
    </row>
    <row r="9" spans="2:10" s="238" customFormat="1" ht="31.5" customHeight="1">
      <c r="B9" s="239"/>
      <c r="C9" s="490" t="s">
        <v>334</v>
      </c>
      <c r="D9" s="490"/>
      <c r="E9" s="422">
        <f>SUM(E10:E12)</f>
        <v>77245779.400000006</v>
      </c>
      <c r="F9" s="422">
        <f>SUM(F10:F12)</f>
        <v>0</v>
      </c>
      <c r="G9" s="422">
        <f>SUM(G10:G12)</f>
        <v>0</v>
      </c>
      <c r="H9" s="422">
        <f>SUM(H10:H12)</f>
        <v>0</v>
      </c>
      <c r="I9" s="422">
        <f>SUM(E9:H9)</f>
        <v>77245779.400000006</v>
      </c>
      <c r="J9" s="240"/>
    </row>
    <row r="10" spans="2:10" s="238" customFormat="1" ht="15.75">
      <c r="B10" s="220"/>
      <c r="C10" s="485" t="s">
        <v>126</v>
      </c>
      <c r="D10" s="485"/>
      <c r="E10" s="423">
        <v>0</v>
      </c>
      <c r="F10" s="423">
        <v>0</v>
      </c>
      <c r="G10" s="423">
        <v>0</v>
      </c>
      <c r="H10" s="423">
        <v>0</v>
      </c>
      <c r="I10" s="424">
        <f>SUM(E10:H10)</f>
        <v>0</v>
      </c>
      <c r="J10" s="240"/>
    </row>
    <row r="11" spans="2:10" s="238" customFormat="1" ht="15.75">
      <c r="B11" s="220"/>
      <c r="C11" s="485" t="s">
        <v>52</v>
      </c>
      <c r="D11" s="485"/>
      <c r="E11" s="423">
        <v>77245779.400000006</v>
      </c>
      <c r="F11" s="423">
        <v>0</v>
      </c>
      <c r="G11" s="423">
        <v>0</v>
      </c>
      <c r="H11" s="423">
        <v>0</v>
      </c>
      <c r="I11" s="424">
        <f>SUM(E11:H11)</f>
        <v>77245779.400000006</v>
      </c>
      <c r="J11" s="240"/>
    </row>
    <row r="12" spans="2:10" s="238" customFormat="1" ht="15.75">
      <c r="B12" s="220"/>
      <c r="C12" s="485" t="s">
        <v>127</v>
      </c>
      <c r="D12" s="485"/>
      <c r="E12" s="423">
        <v>0</v>
      </c>
      <c r="F12" s="423">
        <v>0</v>
      </c>
      <c r="G12" s="423">
        <v>0</v>
      </c>
      <c r="H12" s="423">
        <v>0</v>
      </c>
      <c r="I12" s="424">
        <f>SUM(E12:H12)</f>
        <v>0</v>
      </c>
      <c r="J12" s="240"/>
    </row>
    <row r="13" spans="2:10" s="238" customFormat="1" ht="15.75">
      <c r="B13" s="239"/>
      <c r="C13" s="425"/>
      <c r="D13" s="426"/>
      <c r="E13" s="424"/>
      <c r="F13" s="424"/>
      <c r="G13" s="424"/>
      <c r="H13" s="424"/>
      <c r="I13" s="424"/>
      <c r="J13" s="240"/>
    </row>
    <row r="14" spans="2:10" s="238" customFormat="1" ht="36.75" customHeight="1">
      <c r="B14" s="239"/>
      <c r="C14" s="487" t="s">
        <v>335</v>
      </c>
      <c r="D14" s="487"/>
      <c r="E14" s="422">
        <f>SUM(E15:E19)</f>
        <v>0</v>
      </c>
      <c r="F14" s="422">
        <f>SUM(F15:F19)</f>
        <v>-8488865.1500000004</v>
      </c>
      <c r="G14" s="422">
        <f>SUM(G15:G19)</f>
        <v>39048093.73999995</v>
      </c>
      <c r="H14" s="422">
        <f>SUM(H15:H19)</f>
        <v>0</v>
      </c>
      <c r="I14" s="422">
        <f>SUM(E14:H14)</f>
        <v>30559228.589999951</v>
      </c>
      <c r="J14" s="240"/>
    </row>
    <row r="15" spans="2:10" s="238" customFormat="1" ht="15.75">
      <c r="B15" s="220"/>
      <c r="C15" s="485" t="s">
        <v>128</v>
      </c>
      <c r="D15" s="485"/>
      <c r="E15" s="423">
        <v>0</v>
      </c>
      <c r="F15" s="423">
        <v>0</v>
      </c>
      <c r="G15" s="450">
        <v>39048093.73999995</v>
      </c>
      <c r="H15" s="423">
        <v>0</v>
      </c>
      <c r="I15" s="424">
        <f>SUM(E15:H15)</f>
        <v>39048093.73999995</v>
      </c>
      <c r="J15" s="240"/>
    </row>
    <row r="16" spans="2:10" s="238" customFormat="1" ht="15.75">
      <c r="B16" s="220"/>
      <c r="C16" s="485" t="s">
        <v>56</v>
      </c>
      <c r="D16" s="485"/>
      <c r="E16" s="423">
        <v>0</v>
      </c>
      <c r="F16" s="450">
        <v>3789213.4</v>
      </c>
      <c r="G16" s="423">
        <v>0</v>
      </c>
      <c r="H16" s="423">
        <v>0</v>
      </c>
      <c r="I16" s="424">
        <f>SUM(E16:H16)</f>
        <v>3789213.4</v>
      </c>
      <c r="J16" s="240"/>
    </row>
    <row r="17" spans="2:13" s="238" customFormat="1" ht="15.75">
      <c r="B17" s="220"/>
      <c r="C17" s="485" t="s">
        <v>129</v>
      </c>
      <c r="D17" s="485"/>
      <c r="E17" s="423" t="s">
        <v>122</v>
      </c>
      <c r="F17" s="423">
        <v>1459138</v>
      </c>
      <c r="G17" s="423">
        <v>0</v>
      </c>
      <c r="H17" s="423">
        <v>0</v>
      </c>
      <c r="I17" s="424">
        <f>SUM(E17:H17)</f>
        <v>1459138</v>
      </c>
      <c r="J17" s="240"/>
    </row>
    <row r="18" spans="2:13" s="238" customFormat="1" ht="15.75">
      <c r="B18" s="220"/>
      <c r="C18" s="485" t="s">
        <v>58</v>
      </c>
      <c r="D18" s="485"/>
      <c r="E18" s="423">
        <v>0</v>
      </c>
      <c r="F18" s="423">
        <v>0</v>
      </c>
      <c r="G18" s="423">
        <v>0</v>
      </c>
      <c r="H18" s="423">
        <v>0</v>
      </c>
      <c r="I18" s="424">
        <f>SUM(E18:H18)</f>
        <v>0</v>
      </c>
      <c r="J18" s="240"/>
    </row>
    <row r="19" spans="2:13" s="238" customFormat="1" ht="15.75">
      <c r="B19" s="239"/>
      <c r="C19" s="485" t="s">
        <v>303</v>
      </c>
      <c r="D19" s="485"/>
      <c r="E19" s="424">
        <v>0</v>
      </c>
      <c r="F19" s="424">
        <v>-13737216.550000001</v>
      </c>
      <c r="G19" s="424">
        <v>0</v>
      </c>
      <c r="H19" s="424">
        <v>0</v>
      </c>
      <c r="I19" s="424">
        <f t="shared" ref="I19:I25" si="0">SUM(E19:H19)</f>
        <v>-13737216.550000001</v>
      </c>
      <c r="J19" s="240"/>
    </row>
    <row r="20" spans="2:13" s="238" customFormat="1" ht="15.75">
      <c r="B20" s="239"/>
      <c r="C20" s="418"/>
      <c r="D20" s="418"/>
      <c r="E20" s="424"/>
      <c r="F20" s="424"/>
      <c r="G20" s="424"/>
      <c r="H20" s="424"/>
      <c r="I20" s="424"/>
      <c r="J20" s="240"/>
    </row>
    <row r="21" spans="2:13" s="238" customFormat="1" ht="44.25" customHeight="1">
      <c r="B21" s="239"/>
      <c r="C21" s="487" t="s">
        <v>333</v>
      </c>
      <c r="D21" s="487"/>
      <c r="E21" s="422">
        <f>E22+E23</f>
        <v>0</v>
      </c>
      <c r="F21" s="422">
        <f t="shared" ref="F21:H21" si="1">F22+F23</f>
        <v>0</v>
      </c>
      <c r="G21" s="422">
        <f t="shared" si="1"/>
        <v>0</v>
      </c>
      <c r="H21" s="422">
        <f t="shared" si="1"/>
        <v>0</v>
      </c>
      <c r="I21" s="422">
        <f t="shared" si="0"/>
        <v>0</v>
      </c>
      <c r="J21" s="240"/>
    </row>
    <row r="22" spans="2:13" s="238" customFormat="1" ht="15.75">
      <c r="B22" s="239"/>
      <c r="C22" s="485" t="s">
        <v>61</v>
      </c>
      <c r="D22" s="485"/>
      <c r="E22" s="424">
        <v>0</v>
      </c>
      <c r="F22" s="424">
        <v>0</v>
      </c>
      <c r="G22" s="424">
        <v>0</v>
      </c>
      <c r="H22" s="424">
        <v>0</v>
      </c>
      <c r="I22" s="424">
        <f t="shared" si="0"/>
        <v>0</v>
      </c>
      <c r="J22" s="240"/>
      <c r="M22" s="419"/>
    </row>
    <row r="23" spans="2:13" s="238" customFormat="1" ht="15.75">
      <c r="B23" s="239"/>
      <c r="C23" s="485" t="s">
        <v>62</v>
      </c>
      <c r="D23" s="485"/>
      <c r="E23" s="424">
        <v>0</v>
      </c>
      <c r="F23" s="424">
        <v>0</v>
      </c>
      <c r="G23" s="424">
        <v>0</v>
      </c>
      <c r="H23" s="424">
        <v>0</v>
      </c>
      <c r="I23" s="424">
        <f t="shared" si="0"/>
        <v>0</v>
      </c>
      <c r="J23" s="240"/>
      <c r="M23" s="419"/>
    </row>
    <row r="24" spans="2:13" s="238" customFormat="1" ht="15.75">
      <c r="B24" s="239"/>
      <c r="C24" s="418"/>
      <c r="D24" s="418"/>
      <c r="E24" s="424"/>
      <c r="F24" s="424"/>
      <c r="G24" s="424"/>
      <c r="H24" s="424"/>
      <c r="I24" s="424"/>
      <c r="J24" s="240"/>
      <c r="M24" s="419"/>
    </row>
    <row r="25" spans="2:13" s="238" customFormat="1" ht="35.25" customHeight="1" thickBot="1">
      <c r="B25" s="239"/>
      <c r="C25" s="491" t="s">
        <v>336</v>
      </c>
      <c r="D25" s="491"/>
      <c r="E25" s="427">
        <f>E9</f>
        <v>77245779.400000006</v>
      </c>
      <c r="F25" s="427">
        <f>F14</f>
        <v>-8488865.1500000004</v>
      </c>
      <c r="G25" s="427">
        <f>G14</f>
        <v>39048093.73999995</v>
      </c>
      <c r="H25" s="427">
        <f t="shared" ref="H25" si="2">H9+H14+H21</f>
        <v>0</v>
      </c>
      <c r="I25" s="427">
        <f t="shared" si="0"/>
        <v>107805007.98999995</v>
      </c>
      <c r="J25" s="240"/>
    </row>
    <row r="26" spans="2:13" s="238" customFormat="1" ht="16.5" customHeight="1">
      <c r="B26" s="220"/>
      <c r="C26" s="426"/>
      <c r="D26" s="429"/>
      <c r="E26" s="424"/>
      <c r="F26" s="424"/>
      <c r="G26" s="424"/>
      <c r="H26" s="424"/>
      <c r="I26" s="424"/>
      <c r="J26" s="240"/>
    </row>
    <row r="27" spans="2:13" s="238" customFormat="1" ht="31.5" customHeight="1">
      <c r="B27" s="239"/>
      <c r="C27" s="487" t="s">
        <v>337</v>
      </c>
      <c r="D27" s="487"/>
      <c r="E27" s="422">
        <f>SUM(E28:E30)</f>
        <v>0</v>
      </c>
      <c r="F27" s="422">
        <f>SUM(F28:F30)</f>
        <v>0</v>
      </c>
      <c r="G27" s="422">
        <f>SUM(G28:G30)</f>
        <v>0</v>
      </c>
      <c r="H27" s="422">
        <f>SUM(H28:H30)</f>
        <v>0</v>
      </c>
      <c r="I27" s="422">
        <f>SUM(E27:H27)</f>
        <v>0</v>
      </c>
      <c r="J27" s="240"/>
    </row>
    <row r="28" spans="2:13" s="238" customFormat="1" ht="15.75">
      <c r="B28" s="220"/>
      <c r="C28" s="485" t="s">
        <v>51</v>
      </c>
      <c r="D28" s="485"/>
      <c r="E28" s="423">
        <v>0</v>
      </c>
      <c r="F28" s="423">
        <v>0</v>
      </c>
      <c r="G28" s="423">
        <v>0</v>
      </c>
      <c r="H28" s="423">
        <v>0</v>
      </c>
      <c r="I28" s="424">
        <f>SUM(E28:H28)</f>
        <v>0</v>
      </c>
      <c r="J28" s="240"/>
    </row>
    <row r="29" spans="2:13" s="238" customFormat="1" ht="15.75">
      <c r="B29" s="220"/>
      <c r="C29" s="485" t="s">
        <v>52</v>
      </c>
      <c r="D29" s="485"/>
      <c r="E29" s="423">
        <v>0</v>
      </c>
      <c r="F29" s="423">
        <v>0</v>
      </c>
      <c r="G29" s="423">
        <v>0</v>
      </c>
      <c r="H29" s="423">
        <v>0</v>
      </c>
      <c r="I29" s="424">
        <f>SUM(E29:H29)</f>
        <v>0</v>
      </c>
      <c r="J29" s="240"/>
    </row>
    <row r="30" spans="2:13" s="238" customFormat="1" ht="15.75">
      <c r="B30" s="220"/>
      <c r="C30" s="485" t="s">
        <v>127</v>
      </c>
      <c r="D30" s="485"/>
      <c r="E30" s="423">
        <v>0</v>
      </c>
      <c r="F30" s="423">
        <v>0</v>
      </c>
      <c r="G30" s="423">
        <v>0</v>
      </c>
      <c r="H30" s="423">
        <v>0</v>
      </c>
      <c r="I30" s="424">
        <f>SUM(E30:H30)</f>
        <v>0</v>
      </c>
      <c r="J30" s="240"/>
    </row>
    <row r="31" spans="2:13" s="238" customFormat="1" ht="15.75">
      <c r="B31" s="239"/>
      <c r="C31" s="425"/>
      <c r="D31" s="426"/>
      <c r="E31" s="424"/>
      <c r="F31" s="424"/>
      <c r="G31" s="424"/>
      <c r="H31" s="424"/>
      <c r="I31" s="424"/>
      <c r="J31" s="240"/>
    </row>
    <row r="32" spans="2:13" s="238" customFormat="1" ht="30.75" customHeight="1">
      <c r="B32" s="239" t="s">
        <v>122</v>
      </c>
      <c r="C32" s="487" t="s">
        <v>338</v>
      </c>
      <c r="D32" s="487"/>
      <c r="E32" s="422">
        <f>SUM(E33:E37)</f>
        <v>0</v>
      </c>
      <c r="F32" s="422">
        <f>SUM(F33:F37)</f>
        <v>42837307.140000001</v>
      </c>
      <c r="G32" s="422">
        <f>SUM(G33:G37)</f>
        <v>30516507.289999947</v>
      </c>
      <c r="H32" s="422">
        <f>SUM(H33:H37)</f>
        <v>0</v>
      </c>
      <c r="I32" s="422">
        <f t="shared" ref="I32:I37" si="3">SUM(E32:H32)</f>
        <v>73353814.429999948</v>
      </c>
      <c r="J32" s="240"/>
      <c r="M32" s="419"/>
    </row>
    <row r="33" spans="2:259" s="238" customFormat="1" ht="15.75">
      <c r="B33" s="220"/>
      <c r="C33" s="485" t="s">
        <v>128</v>
      </c>
      <c r="D33" s="485"/>
      <c r="E33" s="423">
        <v>0</v>
      </c>
      <c r="F33" s="423">
        <v>0</v>
      </c>
      <c r="G33" s="423">
        <f>EDOACT!J53</f>
        <v>73353814.429999948</v>
      </c>
      <c r="H33" s="423">
        <v>0</v>
      </c>
      <c r="I33" s="424">
        <f t="shared" si="3"/>
        <v>73353814.429999948</v>
      </c>
      <c r="J33" s="240"/>
      <c r="IY33" s="376"/>
    </row>
    <row r="34" spans="2:259" s="238" customFormat="1" ht="15.75">
      <c r="B34" s="220"/>
      <c r="C34" s="485" t="s">
        <v>56</v>
      </c>
      <c r="D34" s="485"/>
      <c r="E34" s="423">
        <v>0</v>
      </c>
      <c r="F34" s="423">
        <v>42837307.140000001</v>
      </c>
      <c r="G34" s="423">
        <v>-42837307.140000001</v>
      </c>
      <c r="H34" s="423">
        <v>0</v>
      </c>
      <c r="I34" s="424">
        <f t="shared" si="3"/>
        <v>0</v>
      </c>
      <c r="J34" s="240"/>
    </row>
    <row r="35" spans="2:259" s="238" customFormat="1" ht="15.75">
      <c r="B35" s="220"/>
      <c r="C35" s="485" t="s">
        <v>129</v>
      </c>
      <c r="D35" s="485"/>
      <c r="E35" s="423">
        <v>0</v>
      </c>
      <c r="F35" s="423">
        <v>0</v>
      </c>
      <c r="G35" s="423">
        <v>0</v>
      </c>
      <c r="H35" s="423">
        <v>0</v>
      </c>
      <c r="I35" s="424">
        <f t="shared" si="3"/>
        <v>0</v>
      </c>
      <c r="J35" s="240"/>
    </row>
    <row r="36" spans="2:259" s="238" customFormat="1" ht="15.75">
      <c r="B36" s="220"/>
      <c r="C36" s="485" t="s">
        <v>58</v>
      </c>
      <c r="D36" s="485"/>
      <c r="E36" s="423">
        <v>0</v>
      </c>
      <c r="F36" s="423">
        <v>0</v>
      </c>
      <c r="G36" s="423">
        <v>0</v>
      </c>
      <c r="H36" s="423">
        <v>0</v>
      </c>
      <c r="I36" s="424">
        <f t="shared" si="3"/>
        <v>0</v>
      </c>
      <c r="J36" s="240"/>
    </row>
    <row r="37" spans="2:259" s="238" customFormat="1" ht="15.75">
      <c r="B37" s="220"/>
      <c r="C37" s="485" t="s">
        <v>303</v>
      </c>
      <c r="D37" s="485"/>
      <c r="E37" s="423">
        <v>0</v>
      </c>
      <c r="F37" s="423">
        <v>0</v>
      </c>
      <c r="G37" s="423">
        <v>0</v>
      </c>
      <c r="H37" s="423">
        <v>0</v>
      </c>
      <c r="I37" s="424">
        <f t="shared" si="3"/>
        <v>0</v>
      </c>
      <c r="J37" s="240"/>
      <c r="IY37" s="376"/>
    </row>
    <row r="38" spans="2:259" s="238" customFormat="1" ht="15.75">
      <c r="B38" s="220"/>
      <c r="C38" s="418"/>
      <c r="D38" s="418"/>
      <c r="E38" s="423"/>
      <c r="F38" s="423"/>
      <c r="G38" s="423"/>
      <c r="H38" s="423"/>
      <c r="I38" s="424"/>
      <c r="J38" s="240"/>
      <c r="M38" s="419"/>
    </row>
    <row r="39" spans="2:259" s="238" customFormat="1" ht="36" customHeight="1">
      <c r="B39" s="220"/>
      <c r="C39" s="487" t="s">
        <v>339</v>
      </c>
      <c r="D39" s="487"/>
      <c r="E39" s="430">
        <f>E40+E41</f>
        <v>0</v>
      </c>
      <c r="F39" s="430">
        <f t="shared" ref="F39:H39" si="4">F40+F41</f>
        <v>0</v>
      </c>
      <c r="G39" s="430">
        <f t="shared" si="4"/>
        <v>0</v>
      </c>
      <c r="H39" s="430">
        <f t="shared" si="4"/>
        <v>0</v>
      </c>
      <c r="I39" s="422">
        <f t="shared" ref="I39:I41" si="5">SUM(E39:H39)</f>
        <v>0</v>
      </c>
      <c r="J39" s="240"/>
    </row>
    <row r="40" spans="2:259" s="238" customFormat="1" ht="15.75">
      <c r="B40" s="220"/>
      <c r="C40" s="485" t="s">
        <v>61</v>
      </c>
      <c r="D40" s="485"/>
      <c r="E40" s="423">
        <v>0</v>
      </c>
      <c r="F40" s="423">
        <v>0</v>
      </c>
      <c r="G40" s="423">
        <v>0</v>
      </c>
      <c r="H40" s="423">
        <v>0</v>
      </c>
      <c r="I40" s="424">
        <f t="shared" si="5"/>
        <v>0</v>
      </c>
      <c r="J40" s="240"/>
    </row>
    <row r="41" spans="2:259" s="238" customFormat="1" ht="15.75">
      <c r="B41" s="239"/>
      <c r="C41" s="485" t="s">
        <v>62</v>
      </c>
      <c r="D41" s="485"/>
      <c r="E41" s="424">
        <v>0</v>
      </c>
      <c r="F41" s="424">
        <v>0</v>
      </c>
      <c r="G41" s="424">
        <v>0</v>
      </c>
      <c r="H41" s="424">
        <v>0</v>
      </c>
      <c r="I41" s="424">
        <f t="shared" si="5"/>
        <v>0</v>
      </c>
      <c r="J41" s="240"/>
    </row>
    <row r="42" spans="2:259" s="238" customFormat="1" ht="15.75">
      <c r="B42" s="239"/>
      <c r="C42" s="418"/>
      <c r="D42" s="418"/>
      <c r="E42" s="424"/>
      <c r="F42" s="424"/>
      <c r="G42" s="424"/>
      <c r="H42" s="424"/>
      <c r="I42" s="424"/>
      <c r="J42" s="240"/>
    </row>
    <row r="43" spans="2:259" s="238" customFormat="1" ht="33.75" customHeight="1">
      <c r="B43" s="241"/>
      <c r="C43" s="486" t="s">
        <v>340</v>
      </c>
      <c r="D43" s="486"/>
      <c r="E43" s="428">
        <f>E25+E27</f>
        <v>77245779.400000006</v>
      </c>
      <c r="F43" s="428">
        <f>F25+F32</f>
        <v>34348441.990000002</v>
      </c>
      <c r="G43" s="428">
        <f>G25+G32</f>
        <v>69564601.029999897</v>
      </c>
      <c r="H43" s="428">
        <f>H25+H39</f>
        <v>0</v>
      </c>
      <c r="I43" s="428">
        <f>SUM(E43:H43)</f>
        <v>181158822.4199999</v>
      </c>
      <c r="J43" s="242"/>
    </row>
    <row r="44" spans="2:259" ht="14.25">
      <c r="B44" s="431"/>
      <c r="C44" s="431"/>
      <c r="D44" s="431"/>
      <c r="E44" s="431"/>
      <c r="F44" s="431"/>
      <c r="G44" s="431"/>
      <c r="H44" s="431"/>
      <c r="I44" s="431"/>
      <c r="J44" s="432"/>
    </row>
    <row r="45" spans="2:259" ht="14.25">
      <c r="B45" s="433"/>
      <c r="C45" s="433"/>
      <c r="D45" s="433"/>
      <c r="E45" s="434"/>
      <c r="F45" s="434"/>
      <c r="G45" s="433"/>
      <c r="H45" s="433"/>
      <c r="I45" s="433"/>
      <c r="J45" s="195"/>
    </row>
    <row r="46" spans="2:259" s="238" customFormat="1" ht="15.75">
      <c r="B46" s="202"/>
      <c r="C46" s="473" t="s">
        <v>302</v>
      </c>
      <c r="D46" s="473"/>
      <c r="E46" s="473"/>
      <c r="F46" s="473"/>
      <c r="G46" s="473"/>
      <c r="H46" s="473"/>
      <c r="I46" s="473"/>
      <c r="J46" s="473"/>
      <c r="K46" s="188"/>
    </row>
    <row r="47" spans="2:259" s="238" customFormat="1" ht="15.75">
      <c r="B47" s="202"/>
      <c r="C47" s="230"/>
      <c r="D47" s="230"/>
      <c r="E47" s="230"/>
      <c r="F47" s="230"/>
      <c r="G47" s="230"/>
      <c r="H47" s="230"/>
      <c r="I47" s="230"/>
      <c r="J47" s="230"/>
      <c r="K47" s="188"/>
    </row>
    <row r="48" spans="2:259" s="238" customFormat="1" ht="15.75">
      <c r="B48" s="202"/>
      <c r="C48" s="230"/>
      <c r="D48" s="230"/>
      <c r="E48" s="230"/>
      <c r="F48" s="230"/>
      <c r="G48" s="230"/>
      <c r="H48" s="230"/>
      <c r="I48" s="230"/>
      <c r="J48" s="230"/>
      <c r="K48" s="188"/>
    </row>
    <row r="49" spans="2:11" s="662" customFormat="1" ht="15.75">
      <c r="B49" s="202"/>
      <c r="C49" s="453"/>
      <c r="D49" s="453"/>
      <c r="E49" s="453"/>
      <c r="F49" s="453"/>
      <c r="G49" s="453"/>
      <c r="H49" s="453"/>
      <c r="I49" s="453"/>
      <c r="J49" s="453"/>
      <c r="K49" s="188"/>
    </row>
    <row r="50" spans="2:11" s="662" customFormat="1">
      <c r="B50" s="202"/>
      <c r="C50" s="188"/>
      <c r="D50" s="188"/>
      <c r="E50" s="229"/>
      <c r="F50" s="229"/>
      <c r="G50" s="202"/>
      <c r="H50" s="188"/>
      <c r="I50" s="188"/>
      <c r="J50" s="229"/>
      <c r="K50" s="229"/>
    </row>
    <row r="51" spans="2:11" s="662" customFormat="1">
      <c r="B51" s="202"/>
      <c r="C51" s="188"/>
      <c r="D51" s="502"/>
      <c r="E51" s="502"/>
      <c r="F51" s="229"/>
      <c r="G51" s="202"/>
      <c r="H51" s="502"/>
      <c r="I51" s="502"/>
      <c r="J51" s="229"/>
      <c r="K51" s="229"/>
    </row>
    <row r="52" spans="2:11" s="662" customFormat="1" ht="15.75">
      <c r="B52" s="202"/>
      <c r="C52" s="203"/>
      <c r="D52" s="503"/>
      <c r="E52" s="503"/>
      <c r="F52" s="229"/>
      <c r="G52" s="503"/>
      <c r="H52" s="503"/>
      <c r="I52" s="503"/>
      <c r="J52" s="231"/>
      <c r="K52" s="229"/>
    </row>
    <row r="53" spans="2:11" s="662" customFormat="1" ht="15.75" customHeight="1">
      <c r="B53" s="202"/>
      <c r="C53" s="232"/>
      <c r="D53" s="455"/>
      <c r="E53" s="455"/>
      <c r="F53" s="229"/>
      <c r="G53" s="455"/>
      <c r="H53" s="455"/>
      <c r="I53" s="455"/>
      <c r="J53" s="231"/>
      <c r="K53" s="229"/>
    </row>
    <row r="54" spans="2:11" s="433" customFormat="1" ht="14.25"/>
    <row r="55" spans="2:11" s="433" customFormat="1" ht="15" customHeight="1">
      <c r="B55" s="663"/>
      <c r="C55" s="663"/>
      <c r="D55" s="663"/>
      <c r="E55" s="663"/>
      <c r="F55" s="663"/>
      <c r="G55" s="663"/>
      <c r="H55" s="663"/>
      <c r="I55" s="663"/>
      <c r="J55" s="663"/>
    </row>
    <row r="56" spans="2:11" s="433" customFormat="1" ht="15" customHeight="1"/>
    <row r="57" spans="2:11" s="433" customFormat="1" ht="15" customHeight="1"/>
    <row r="58" spans="2:11" s="433" customFormat="1" ht="15" customHeight="1"/>
    <row r="59" spans="2:11" s="433" customFormat="1" ht="15" customHeight="1"/>
    <row r="60" spans="2:11" s="433" customFormat="1" ht="15" customHeight="1"/>
    <row r="61" spans="2:11" s="433" customFormat="1" ht="15" customHeight="1"/>
    <row r="62" spans="2:11" s="433" customFormat="1" ht="15" customHeight="1"/>
    <row r="63" spans="2:11" ht="15" customHeight="1"/>
  </sheetData>
  <mergeCells count="41">
    <mergeCell ref="G52:I52"/>
    <mergeCell ref="C33:D33"/>
    <mergeCell ref="C25:D25"/>
    <mergeCell ref="C27:D27"/>
    <mergeCell ref="B55:J55"/>
    <mergeCell ref="C28:D28"/>
    <mergeCell ref="C29:D29"/>
    <mergeCell ref="C30:D30"/>
    <mergeCell ref="C32:D32"/>
    <mergeCell ref="G53:I53"/>
    <mergeCell ref="C11:D11"/>
    <mergeCell ref="C19:D19"/>
    <mergeCell ref="C21:D21"/>
    <mergeCell ref="C22:D22"/>
    <mergeCell ref="C23:D23"/>
    <mergeCell ref="C15:D15"/>
    <mergeCell ref="C16:D16"/>
    <mergeCell ref="C17:D17"/>
    <mergeCell ref="C18:D18"/>
    <mergeCell ref="C12:D12"/>
    <mergeCell ref="D4:J4"/>
    <mergeCell ref="C8:D8"/>
    <mergeCell ref="C9:D9"/>
    <mergeCell ref="C10:D10"/>
    <mergeCell ref="D5:I5"/>
    <mergeCell ref="B2:J3"/>
    <mergeCell ref="B1:J1"/>
    <mergeCell ref="D52:E52"/>
    <mergeCell ref="D53:E53"/>
    <mergeCell ref="C34:D34"/>
    <mergeCell ref="C35:D35"/>
    <mergeCell ref="C36:D36"/>
    <mergeCell ref="C43:D43"/>
    <mergeCell ref="C46:J46"/>
    <mergeCell ref="D51:E51"/>
    <mergeCell ref="H51:I51"/>
    <mergeCell ref="C37:D37"/>
    <mergeCell ref="C39:D39"/>
    <mergeCell ref="C40:D40"/>
    <mergeCell ref="C41:D41"/>
    <mergeCell ref="C14:D14"/>
  </mergeCells>
  <printOptions horizontalCentered="1"/>
  <pageMargins left="0.59055118110236227" right="0.59055118110236227" top="0.39370078740157483" bottom="0.59055118110236227" header="0.39370078740157483" footer="0.39370078740157483"/>
  <pageSetup scale="60" orientation="landscape" r:id="rId1"/>
  <ignoredErrors>
    <ignoredError sqref="F43" formula="1"/>
    <ignoredError sqref="E39:H39 G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S47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8" max="512" width="11.42578125" hidden="1"/>
    <col min="524" max="768" width="11.42578125" hidden="1"/>
    <col min="780" max="1024" width="11.42578125" hidden="1"/>
    <col min="1036" max="1280" width="11.42578125" hidden="1"/>
    <col min="1292" max="1536" width="11.42578125" hidden="1"/>
    <col min="1548" max="1792" width="11.42578125" hidden="1"/>
    <col min="1804" max="2048" width="11.42578125" hidden="1"/>
    <col min="2060" max="2304" width="11.42578125" hidden="1"/>
    <col min="2316" max="2560" width="11.42578125" hidden="1"/>
    <col min="2572" max="2816" width="11.42578125" hidden="1"/>
    <col min="2828" max="3072" width="11.42578125" hidden="1"/>
    <col min="3084" max="3328" width="11.42578125" hidden="1"/>
    <col min="3340" max="3584" width="11.42578125" hidden="1"/>
    <col min="3596" max="3840" width="11.42578125" hidden="1"/>
    <col min="3852" max="4096" width="11.42578125" hidden="1"/>
    <col min="4108" max="4352" width="11.42578125" hidden="1"/>
    <col min="4364" max="4608" width="11.42578125" hidden="1"/>
    <col min="4620" max="4864" width="11.42578125" hidden="1"/>
    <col min="4876" max="5120" width="11.42578125" hidden="1"/>
    <col min="5132" max="5376" width="11.42578125" hidden="1"/>
    <col min="5388" max="5632" width="11.42578125" hidden="1"/>
    <col min="5644" max="5888" width="11.42578125" hidden="1"/>
    <col min="5900" max="6144" width="11.42578125" hidden="1"/>
    <col min="6156" max="6400" width="11.42578125" hidden="1"/>
    <col min="6412" max="6656" width="11.42578125" hidden="1"/>
    <col min="6668" max="6912" width="11.42578125" hidden="1"/>
    <col min="6924" max="7168" width="11.42578125" hidden="1"/>
    <col min="7180" max="7424" width="11.42578125" hidden="1"/>
    <col min="7436" max="7680" width="11.42578125" hidden="1"/>
    <col min="7692" max="7936" width="11.42578125" hidden="1"/>
    <col min="7948" max="8192" width="11.42578125" hidden="1"/>
    <col min="8204" max="8448" width="11.42578125" hidden="1"/>
    <col min="8460" max="8704" width="11.42578125" hidden="1"/>
    <col min="8716" max="8960" width="11.42578125" hidden="1"/>
    <col min="8972" max="9216" width="11.42578125" hidden="1"/>
    <col min="9228" max="9472" width="11.42578125" hidden="1"/>
    <col min="9484" max="9728" width="11.42578125" hidden="1"/>
    <col min="9740" max="9984" width="11.42578125" hidden="1"/>
    <col min="9996" max="10240" width="11.42578125" hidden="1"/>
    <col min="10252" max="10496" width="11.42578125" hidden="1"/>
    <col min="10508" max="10752" width="11.42578125" hidden="1"/>
    <col min="10764" max="11008" width="11.42578125" hidden="1"/>
    <col min="11020" max="11264" width="11.42578125" hidden="1"/>
    <col min="11276" max="11520" width="11.42578125" hidden="1"/>
    <col min="11532" max="11776" width="11.42578125" hidden="1"/>
    <col min="11788" max="12032" width="11.42578125" hidden="1"/>
    <col min="12044" max="12288" width="11.42578125" hidden="1"/>
    <col min="12300" max="12544" width="11.42578125" hidden="1"/>
    <col min="12556" max="12800" width="11.42578125" hidden="1"/>
    <col min="12812" max="13056" width="11.42578125" hidden="1"/>
    <col min="13068" max="13312" width="11.42578125" hidden="1"/>
    <col min="13324" max="13568" width="11.42578125" hidden="1"/>
    <col min="13580" max="13824" width="11.42578125" hidden="1"/>
    <col min="13836" max="14080" width="11.42578125" hidden="1"/>
    <col min="14092" max="14336" width="11.42578125" hidden="1"/>
    <col min="14348" max="14592" width="11.42578125" hidden="1"/>
    <col min="14604" max="14848" width="11.42578125" hidden="1"/>
    <col min="14860" max="15104" width="11.42578125" hidden="1"/>
    <col min="15116" max="15360" width="11.42578125" hidden="1"/>
    <col min="15372" max="15616" width="11.42578125" hidden="1"/>
    <col min="15628" max="15872" width="11.42578125" hidden="1"/>
    <col min="15884" max="16128" width="11.42578125" hidden="1"/>
    <col min="16140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T52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9" max="512" width="11.42578125" hidden="1"/>
    <col min="525" max="768" width="11.42578125" hidden="1"/>
    <col min="781" max="1024" width="11.42578125" hidden="1"/>
    <col min="1037" max="1280" width="11.42578125" hidden="1"/>
    <col min="1293" max="1536" width="11.42578125" hidden="1"/>
    <col min="1549" max="1792" width="11.42578125" hidden="1"/>
    <col min="1805" max="2048" width="11.42578125" hidden="1"/>
    <col min="2061" max="2304" width="11.42578125" hidden="1"/>
    <col min="2317" max="2560" width="11.42578125" hidden="1"/>
    <col min="2573" max="2816" width="11.42578125" hidden="1"/>
    <col min="2829" max="3072" width="11.42578125" hidden="1"/>
    <col min="3085" max="3328" width="11.42578125" hidden="1"/>
    <col min="3341" max="3584" width="11.42578125" hidden="1"/>
    <col min="3597" max="3840" width="11.42578125" hidden="1"/>
    <col min="3853" max="4096" width="11.42578125" hidden="1"/>
    <col min="4109" max="4352" width="11.42578125" hidden="1"/>
    <col min="4365" max="4608" width="11.42578125" hidden="1"/>
    <col min="4621" max="4864" width="11.42578125" hidden="1"/>
    <col min="4877" max="5120" width="11.42578125" hidden="1"/>
    <col min="5133" max="5376" width="11.42578125" hidden="1"/>
    <col min="5389" max="5632" width="11.42578125" hidden="1"/>
    <col min="5645" max="5888" width="11.42578125" hidden="1"/>
    <col min="5901" max="6144" width="11.42578125" hidden="1"/>
    <col min="6157" max="6400" width="11.42578125" hidden="1"/>
    <col min="6413" max="6656" width="11.42578125" hidden="1"/>
    <col min="6669" max="6912" width="11.42578125" hidden="1"/>
    <col min="6925" max="7168" width="11.42578125" hidden="1"/>
    <col min="7181" max="7424" width="11.42578125" hidden="1"/>
    <col min="7437" max="7680" width="11.42578125" hidden="1"/>
    <col min="7693" max="7936" width="11.42578125" hidden="1"/>
    <col min="7949" max="8192" width="11.42578125" hidden="1"/>
    <col min="8205" max="8448" width="11.42578125" hidden="1"/>
    <col min="8461" max="8704" width="11.42578125" hidden="1"/>
    <col min="8717" max="8960" width="11.42578125" hidden="1"/>
    <col min="8973" max="9216" width="11.42578125" hidden="1"/>
    <col min="9229" max="9472" width="11.42578125" hidden="1"/>
    <col min="9485" max="9728" width="11.42578125" hidden="1"/>
    <col min="9741" max="9984" width="11.42578125" hidden="1"/>
    <col min="9997" max="10240" width="11.42578125" hidden="1"/>
    <col min="10253" max="10496" width="11.42578125" hidden="1"/>
    <col min="10509" max="10752" width="11.42578125" hidden="1"/>
    <col min="10765" max="11008" width="11.42578125" hidden="1"/>
    <col min="11021" max="11264" width="11.42578125" hidden="1"/>
    <col min="11277" max="11520" width="11.42578125" hidden="1"/>
    <col min="11533" max="11776" width="11.42578125" hidden="1"/>
    <col min="11789" max="12032" width="11.42578125" hidden="1"/>
    <col min="12045" max="12288" width="11.42578125" hidden="1"/>
    <col min="12301" max="12544" width="11.42578125" hidden="1"/>
    <col min="12557" max="12800" width="11.42578125" hidden="1"/>
    <col min="12813" max="13056" width="11.42578125" hidden="1"/>
    <col min="13069" max="13312" width="11.42578125" hidden="1"/>
    <col min="13325" max="13568" width="11.42578125" hidden="1"/>
    <col min="13581" max="13824" width="11.42578125" hidden="1"/>
    <col min="13837" max="14080" width="11.42578125" hidden="1"/>
    <col min="14093" max="14336" width="11.42578125" hidden="1"/>
    <col min="14349" max="14592" width="11.42578125" hidden="1"/>
    <col min="14605" max="14848" width="11.42578125" hidden="1"/>
    <col min="14861" max="15104" width="11.42578125" hidden="1"/>
    <col min="15117" max="15360" width="11.42578125" hidden="1"/>
    <col min="15373" max="15616" width="11.42578125" hidden="1"/>
    <col min="15629" max="15872" width="11.42578125" hidden="1"/>
    <col min="15885" max="16128" width="11.42578125" hidden="1"/>
    <col min="16141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showGridLines="0"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3"/>
  <sheetViews>
    <sheetView showGridLines="0" topLeftCell="A61" zoomScaleNormal="100" workbookViewId="0">
      <selection activeCell="E81" sqref="E81:H81"/>
    </sheetView>
  </sheetViews>
  <sheetFormatPr baseColWidth="10" defaultRowHeight="14.25"/>
  <cols>
    <col min="1" max="1" width="6" style="236" customWidth="1"/>
    <col min="2" max="2" width="7.85546875" style="236" customWidth="1"/>
    <col min="3" max="3" width="57.7109375" style="236" bestFit="1" customWidth="1"/>
    <col min="4" max="4" width="7.140625" style="236" customWidth="1"/>
    <col min="5" max="5" width="17.7109375" style="236" bestFit="1" customWidth="1"/>
    <col min="6" max="6" width="2.42578125" style="236" customWidth="1"/>
    <col min="7" max="7" width="16.28515625" style="236" bestFit="1" customWidth="1"/>
    <col min="8" max="9" width="11.42578125" style="236"/>
    <col min="10" max="10" width="16.85546875" style="236" bestFit="1" customWidth="1"/>
    <col min="11" max="16384" width="11.42578125" style="236"/>
  </cols>
  <sheetData>
    <row r="1" spans="1:8" ht="26.25">
      <c r="A1" s="492" t="s">
        <v>130</v>
      </c>
      <c r="B1" s="492"/>
      <c r="C1" s="492"/>
      <c r="D1" s="492"/>
      <c r="E1" s="492"/>
      <c r="F1" s="492"/>
      <c r="G1" s="492"/>
      <c r="H1" s="492"/>
    </row>
    <row r="2" spans="1:8" ht="15.75">
      <c r="A2" s="493" t="s">
        <v>342</v>
      </c>
      <c r="B2" s="493"/>
      <c r="C2" s="493"/>
      <c r="D2" s="493"/>
      <c r="E2" s="493"/>
      <c r="F2" s="493"/>
      <c r="G2" s="493"/>
      <c r="H2" s="493"/>
    </row>
    <row r="3" spans="1:8" ht="15.75">
      <c r="A3" s="493" t="s">
        <v>2</v>
      </c>
      <c r="B3" s="493"/>
      <c r="C3" s="493"/>
      <c r="D3" s="493"/>
      <c r="E3" s="493"/>
      <c r="F3" s="493"/>
      <c r="G3" s="493"/>
      <c r="H3" s="493"/>
    </row>
    <row r="4" spans="1:8">
      <c r="A4" s="247"/>
      <c r="B4" s="247"/>
      <c r="C4" s="247"/>
      <c r="D4" s="247"/>
      <c r="E4" s="247"/>
      <c r="F4" s="247"/>
      <c r="G4" s="247"/>
      <c r="H4" s="247"/>
    </row>
    <row r="5" spans="1:8" ht="15">
      <c r="A5" s="495" t="s">
        <v>3</v>
      </c>
      <c r="B5" s="495"/>
      <c r="C5" s="499" t="s">
        <v>341</v>
      </c>
      <c r="D5" s="499"/>
      <c r="E5" s="499"/>
      <c r="F5" s="499"/>
      <c r="G5" s="499"/>
      <c r="H5" s="247"/>
    </row>
    <row r="6" spans="1:8">
      <c r="A6" s="247"/>
      <c r="B6" s="247"/>
      <c r="C6" s="247"/>
      <c r="D6" s="247"/>
      <c r="E6" s="247"/>
      <c r="F6" s="247"/>
      <c r="G6" s="247"/>
      <c r="H6" s="247"/>
    </row>
    <row r="7" spans="1:8" s="238" customFormat="1" ht="15.75">
      <c r="A7" s="494" t="s">
        <v>66</v>
      </c>
      <c r="B7" s="494"/>
      <c r="C7" s="494"/>
      <c r="D7" s="494"/>
      <c r="E7" s="316">
        <v>2020</v>
      </c>
      <c r="F7" s="381"/>
      <c r="G7" s="316">
        <v>2019</v>
      </c>
      <c r="H7" s="244"/>
    </row>
    <row r="8" spans="1:8" ht="15.75">
      <c r="A8" s="306" t="s">
        <v>131</v>
      </c>
      <c r="B8" s="247"/>
      <c r="C8" s="247"/>
      <c r="D8" s="247"/>
      <c r="E8" s="247"/>
      <c r="F8" s="247"/>
      <c r="G8" s="247"/>
      <c r="H8" s="247"/>
    </row>
    <row r="9" spans="1:8" ht="15">
      <c r="A9" s="247"/>
      <c r="B9" s="307" t="s">
        <v>133</v>
      </c>
      <c r="C9" s="247"/>
      <c r="D9" s="247"/>
      <c r="E9" s="308">
        <f>SUM(E10:E19)</f>
        <v>355942575.25</v>
      </c>
      <c r="F9" s="308"/>
      <c r="G9" s="308">
        <f>SUM(G10:G19)</f>
        <v>516742152.84999996</v>
      </c>
      <c r="H9" s="247"/>
    </row>
    <row r="10" spans="1:8">
      <c r="A10" s="247"/>
      <c r="B10" s="247"/>
      <c r="C10" s="247" t="s">
        <v>71</v>
      </c>
      <c r="D10" s="247"/>
      <c r="E10" s="315">
        <v>0</v>
      </c>
      <c r="F10" s="315"/>
      <c r="G10" s="315">
        <v>0</v>
      </c>
      <c r="H10" s="247"/>
    </row>
    <row r="11" spans="1:8">
      <c r="A11" s="247"/>
      <c r="B11" s="247"/>
      <c r="C11" s="247" t="s">
        <v>134</v>
      </c>
      <c r="D11" s="247"/>
      <c r="E11" s="315">
        <v>0</v>
      </c>
      <c r="F11" s="315"/>
      <c r="G11" s="315">
        <v>0</v>
      </c>
      <c r="H11" s="247"/>
    </row>
    <row r="12" spans="1:8">
      <c r="A12" s="247"/>
      <c r="B12" s="247"/>
      <c r="C12" s="247" t="s">
        <v>135</v>
      </c>
      <c r="D12" s="247"/>
      <c r="E12" s="315">
        <v>0</v>
      </c>
      <c r="F12" s="315"/>
      <c r="G12" s="315">
        <v>0</v>
      </c>
      <c r="H12" s="247"/>
    </row>
    <row r="13" spans="1:8">
      <c r="A13" s="247"/>
      <c r="B13" s="247"/>
      <c r="C13" s="247" t="s">
        <v>77</v>
      </c>
      <c r="D13" s="247"/>
      <c r="E13" s="315">
        <v>0</v>
      </c>
      <c r="F13" s="315"/>
      <c r="G13" s="315">
        <v>0</v>
      </c>
      <c r="H13" s="247"/>
    </row>
    <row r="14" spans="1:8">
      <c r="A14" s="247"/>
      <c r="B14" s="247"/>
      <c r="C14" s="247" t="s">
        <v>78</v>
      </c>
      <c r="D14" s="247"/>
      <c r="E14" s="315">
        <v>0</v>
      </c>
      <c r="F14" s="315"/>
      <c r="G14" s="315">
        <v>0</v>
      </c>
      <c r="H14" s="247"/>
    </row>
    <row r="15" spans="1:8">
      <c r="A15" s="247"/>
      <c r="B15" s="247"/>
      <c r="C15" s="247" t="s">
        <v>80</v>
      </c>
      <c r="D15" s="247"/>
      <c r="E15" s="315">
        <v>0</v>
      </c>
      <c r="F15" s="315"/>
      <c r="G15" s="315">
        <v>0</v>
      </c>
      <c r="H15" s="247"/>
    </row>
    <row r="16" spans="1:8">
      <c r="A16" s="247"/>
      <c r="B16" s="247"/>
      <c r="C16" s="247" t="s">
        <v>82</v>
      </c>
      <c r="D16" s="247"/>
      <c r="E16" s="315">
        <f>EDOACT!E19</f>
        <v>8011324.4000000004</v>
      </c>
      <c r="F16" s="315"/>
      <c r="G16" s="315">
        <f>EDOACT!F19</f>
        <v>26009042.710000001</v>
      </c>
      <c r="H16" s="247"/>
    </row>
    <row r="17" spans="1:8">
      <c r="A17" s="247"/>
      <c r="B17" s="247"/>
      <c r="C17" s="247" t="s">
        <v>89</v>
      </c>
      <c r="D17" s="247"/>
      <c r="E17" s="315">
        <f>EDOACT!E23</f>
        <v>5581090.0199999996</v>
      </c>
      <c r="F17" s="315"/>
      <c r="G17" s="315">
        <f>EDOACT!F23</f>
        <v>15053493.41</v>
      </c>
      <c r="H17" s="247"/>
    </row>
    <row r="18" spans="1:8">
      <c r="A18" s="247"/>
      <c r="B18" s="247"/>
      <c r="C18" s="247" t="s">
        <v>139</v>
      </c>
      <c r="D18" s="247"/>
      <c r="E18" s="315">
        <f>EDOACT!E24</f>
        <v>339354604</v>
      </c>
      <c r="F18" s="315"/>
      <c r="G18" s="315">
        <f>EDOACT!F24</f>
        <v>473107602.07999998</v>
      </c>
      <c r="H18" s="247"/>
    </row>
    <row r="19" spans="1:8">
      <c r="A19" s="247"/>
      <c r="B19" s="247"/>
      <c r="C19" s="247" t="s">
        <v>141</v>
      </c>
      <c r="D19" s="247"/>
      <c r="E19" s="315">
        <f>EDOACT!E26</f>
        <v>2995556.83</v>
      </c>
      <c r="F19" s="315"/>
      <c r="G19" s="315">
        <f>EDOACT!F26</f>
        <v>2572014.65</v>
      </c>
      <c r="H19" s="247"/>
    </row>
    <row r="20" spans="1:8">
      <c r="A20" s="247"/>
      <c r="B20" s="247"/>
      <c r="C20" s="247"/>
      <c r="D20" s="247"/>
      <c r="E20" s="309"/>
      <c r="F20" s="309"/>
      <c r="G20" s="309"/>
      <c r="H20" s="247"/>
    </row>
    <row r="21" spans="1:8" ht="15">
      <c r="A21" s="247"/>
      <c r="B21" s="307" t="s">
        <v>137</v>
      </c>
      <c r="C21" s="247"/>
      <c r="D21" s="247"/>
      <c r="E21" s="308">
        <f>SUM(E22:E37)</f>
        <v>282588760.81999999</v>
      </c>
      <c r="F21" s="308"/>
      <c r="G21" s="308">
        <f>SUM(G22:G37)</f>
        <v>477694059.11000001</v>
      </c>
      <c r="H21" s="247"/>
    </row>
    <row r="22" spans="1:8">
      <c r="A22" s="247"/>
      <c r="B22" s="247"/>
      <c r="C22" s="247" t="s">
        <v>143</v>
      </c>
      <c r="D22" s="247"/>
      <c r="E22" s="315">
        <f>EDOACT!J13</f>
        <v>257077605</v>
      </c>
      <c r="F22" s="315"/>
      <c r="G22" s="315">
        <f>EDOACT!K13</f>
        <v>401803788.16000003</v>
      </c>
      <c r="H22" s="247"/>
    </row>
    <row r="23" spans="1:8">
      <c r="A23" s="247"/>
      <c r="B23" s="247"/>
      <c r="C23" s="247" t="s">
        <v>74</v>
      </c>
      <c r="D23" s="247"/>
      <c r="E23" s="315">
        <f>EDOACT!J14</f>
        <v>11230642.859999999</v>
      </c>
      <c r="F23" s="315"/>
      <c r="G23" s="315">
        <f>EDOACT!K14</f>
        <v>23805284.710000005</v>
      </c>
      <c r="H23" s="247"/>
    </row>
    <row r="24" spans="1:8">
      <c r="A24" s="247"/>
      <c r="B24" s="247"/>
      <c r="C24" s="247" t="s">
        <v>76</v>
      </c>
      <c r="D24" s="247"/>
      <c r="E24" s="315">
        <f>EDOACT!J15</f>
        <v>10058975.949999999</v>
      </c>
      <c r="F24" s="315"/>
      <c r="G24" s="315">
        <f>EDOACT!K15</f>
        <v>30577340.849999994</v>
      </c>
      <c r="H24" s="247"/>
    </row>
    <row r="25" spans="1:8">
      <c r="A25" s="247"/>
      <c r="B25" s="247"/>
      <c r="C25" s="247" t="s">
        <v>81</v>
      </c>
      <c r="D25" s="247"/>
      <c r="E25" s="315">
        <v>0</v>
      </c>
      <c r="F25" s="315"/>
      <c r="G25" s="315">
        <v>0</v>
      </c>
      <c r="H25" s="247"/>
    </row>
    <row r="26" spans="1:8">
      <c r="A26" s="247"/>
      <c r="B26" s="247"/>
      <c r="C26" s="247" t="s">
        <v>146</v>
      </c>
      <c r="D26" s="247"/>
      <c r="E26" s="315">
        <v>0</v>
      </c>
      <c r="F26" s="315"/>
      <c r="G26" s="315">
        <v>0</v>
      </c>
      <c r="H26" s="247"/>
    </row>
    <row r="27" spans="1:8">
      <c r="A27" s="247"/>
      <c r="B27" s="247"/>
      <c r="C27" s="247" t="s">
        <v>148</v>
      </c>
      <c r="D27" s="247"/>
      <c r="E27" s="315">
        <v>0</v>
      </c>
      <c r="F27" s="315"/>
      <c r="G27" s="315">
        <v>0</v>
      </c>
      <c r="H27" s="247"/>
    </row>
    <row r="28" spans="1:8">
      <c r="A28" s="247"/>
      <c r="B28" s="247"/>
      <c r="C28" s="247" t="s">
        <v>86</v>
      </c>
      <c r="D28" s="247"/>
      <c r="E28" s="315">
        <f>EDOACT!J21</f>
        <v>4221537.01</v>
      </c>
      <c r="F28" s="315"/>
      <c r="G28" s="315">
        <f>EDOACT!K21</f>
        <v>16476649.08</v>
      </c>
      <c r="H28" s="247"/>
    </row>
    <row r="29" spans="1:8">
      <c r="A29" s="247"/>
      <c r="B29" s="247"/>
      <c r="C29" s="247" t="s">
        <v>88</v>
      </c>
      <c r="D29" s="247"/>
      <c r="E29" s="315">
        <v>0</v>
      </c>
      <c r="F29" s="315"/>
      <c r="G29" s="315">
        <v>0</v>
      </c>
      <c r="H29" s="247"/>
    </row>
    <row r="30" spans="1:8">
      <c r="A30" s="247"/>
      <c r="B30" s="247"/>
      <c r="C30" s="247" t="s">
        <v>90</v>
      </c>
      <c r="D30" s="247"/>
      <c r="E30" s="315">
        <v>0</v>
      </c>
      <c r="F30" s="315"/>
      <c r="G30" s="315">
        <v>0</v>
      </c>
      <c r="H30" s="247"/>
    </row>
    <row r="31" spans="1:8">
      <c r="A31" s="247"/>
      <c r="B31" s="247"/>
      <c r="C31" s="247" t="s">
        <v>92</v>
      </c>
      <c r="D31" s="247"/>
      <c r="E31" s="315">
        <f>EDOACT!J24</f>
        <v>0</v>
      </c>
      <c r="F31" s="315"/>
      <c r="G31" s="315">
        <v>0</v>
      </c>
      <c r="H31" s="247"/>
    </row>
    <row r="32" spans="1:8">
      <c r="A32" s="247"/>
      <c r="B32" s="247"/>
      <c r="C32" s="247" t="s">
        <v>93</v>
      </c>
      <c r="D32" s="247"/>
      <c r="E32" s="315">
        <v>0</v>
      </c>
      <c r="F32" s="315"/>
      <c r="G32" s="315">
        <v>0</v>
      </c>
      <c r="H32" s="247"/>
    </row>
    <row r="33" spans="1:8">
      <c r="A33" s="247"/>
      <c r="B33" s="247"/>
      <c r="C33" s="247" t="s">
        <v>95</v>
      </c>
      <c r="D33" s="247"/>
      <c r="E33" s="315">
        <v>0</v>
      </c>
      <c r="F33" s="315"/>
      <c r="G33" s="315">
        <v>0</v>
      </c>
      <c r="H33" s="247"/>
    </row>
    <row r="34" spans="1:8">
      <c r="A34" s="247"/>
      <c r="B34" s="247"/>
      <c r="C34" s="247" t="s">
        <v>150</v>
      </c>
      <c r="D34" s="247"/>
      <c r="E34" s="315">
        <v>0</v>
      </c>
      <c r="F34" s="315"/>
      <c r="G34" s="315">
        <v>0</v>
      </c>
      <c r="H34" s="247"/>
    </row>
    <row r="35" spans="1:8">
      <c r="A35" s="247"/>
      <c r="B35" s="247"/>
      <c r="C35" s="247" t="s">
        <v>126</v>
      </c>
      <c r="D35" s="247"/>
      <c r="E35" s="315">
        <v>0</v>
      </c>
      <c r="F35" s="315"/>
      <c r="G35" s="315">
        <v>0</v>
      </c>
      <c r="H35" s="247"/>
    </row>
    <row r="36" spans="1:8">
      <c r="A36" s="247"/>
      <c r="B36" s="247"/>
      <c r="C36" s="247" t="s">
        <v>102</v>
      </c>
      <c r="D36" s="247"/>
      <c r="E36" s="315">
        <v>0</v>
      </c>
      <c r="F36" s="315"/>
      <c r="G36" s="315">
        <v>0</v>
      </c>
      <c r="H36" s="247"/>
    </row>
    <row r="37" spans="1:8">
      <c r="A37" s="247"/>
      <c r="B37" s="247"/>
      <c r="C37" s="247" t="s">
        <v>153</v>
      </c>
      <c r="D37" s="247"/>
      <c r="E37" s="315">
        <f>EDOACT!J41</f>
        <v>0</v>
      </c>
      <c r="F37" s="315"/>
      <c r="G37" s="315">
        <f>EDOACT!K40</f>
        <v>5030996.3099999996</v>
      </c>
      <c r="H37" s="247"/>
    </row>
    <row r="38" spans="1:8" ht="15">
      <c r="A38" s="247"/>
      <c r="B38" s="310" t="s">
        <v>155</v>
      </c>
      <c r="C38" s="247"/>
      <c r="D38" s="247"/>
      <c r="E38" s="308">
        <f>E9-E21</f>
        <v>73353814.430000007</v>
      </c>
      <c r="F38" s="308"/>
      <c r="G38" s="308">
        <f>G9-G21</f>
        <v>39048093.73999995</v>
      </c>
      <c r="H38" s="247"/>
    </row>
    <row r="39" spans="1:8" ht="15.75">
      <c r="A39" s="306" t="s">
        <v>132</v>
      </c>
      <c r="B39" s="247"/>
      <c r="C39" s="247"/>
      <c r="D39" s="247"/>
      <c r="E39" s="309"/>
      <c r="F39" s="309"/>
      <c r="G39" s="309"/>
      <c r="H39" s="247"/>
    </row>
    <row r="40" spans="1:8" ht="15">
      <c r="A40" s="247"/>
      <c r="B40" s="307" t="s">
        <v>133</v>
      </c>
      <c r="C40" s="247"/>
      <c r="D40" s="247"/>
      <c r="E40" s="308">
        <f>SUM(E41:E43)</f>
        <v>0</v>
      </c>
      <c r="F40" s="308"/>
      <c r="G40" s="308">
        <f>SUM(G41:G43)</f>
        <v>0</v>
      </c>
      <c r="H40" s="247"/>
    </row>
    <row r="41" spans="1:8">
      <c r="A41" s="247"/>
      <c r="B41" s="247"/>
      <c r="C41" s="247" t="s">
        <v>34</v>
      </c>
      <c r="D41" s="247"/>
      <c r="E41" s="315">
        <v>0</v>
      </c>
      <c r="F41" s="315"/>
      <c r="G41" s="315">
        <v>0</v>
      </c>
      <c r="H41" s="247"/>
    </row>
    <row r="42" spans="1:8">
      <c r="A42" s="247"/>
      <c r="B42" s="247"/>
      <c r="C42" s="247" t="s">
        <v>36</v>
      </c>
      <c r="D42" s="247"/>
      <c r="E42" s="315">
        <v>0</v>
      </c>
      <c r="F42" s="315"/>
      <c r="G42" s="315">
        <v>0</v>
      </c>
      <c r="H42" s="247"/>
    </row>
    <row r="43" spans="1:8">
      <c r="A43" s="247"/>
      <c r="B43" s="247"/>
      <c r="C43" s="247" t="s">
        <v>136</v>
      </c>
      <c r="D43" s="247"/>
      <c r="E43" s="315">
        <v>0</v>
      </c>
      <c r="F43" s="315"/>
      <c r="G43" s="315">
        <v>0</v>
      </c>
      <c r="H43" s="247"/>
    </row>
    <row r="44" spans="1:8" ht="15">
      <c r="A44" s="247"/>
      <c r="B44" s="307" t="s">
        <v>137</v>
      </c>
      <c r="C44" s="247"/>
      <c r="D44" s="247"/>
      <c r="E44" s="308">
        <f>SUM(E45:E47)</f>
        <v>273073.74</v>
      </c>
      <c r="F44" s="308"/>
      <c r="G44" s="308">
        <f>SUM(G45:G47)</f>
        <v>2503819.4</v>
      </c>
      <c r="H44" s="247"/>
    </row>
    <row r="45" spans="1:8">
      <c r="A45" s="247"/>
      <c r="B45" s="247"/>
      <c r="C45" s="247" t="s">
        <v>34</v>
      </c>
      <c r="D45" s="247"/>
      <c r="E45" s="315">
        <v>0</v>
      </c>
      <c r="F45" s="315"/>
      <c r="G45" s="315">
        <v>0</v>
      </c>
      <c r="H45" s="247"/>
    </row>
    <row r="46" spans="1:8">
      <c r="A46" s="247"/>
      <c r="B46" s="247"/>
      <c r="C46" s="247" t="s">
        <v>36</v>
      </c>
      <c r="D46" s="247"/>
      <c r="E46" s="315">
        <v>273073.74</v>
      </c>
      <c r="F46" s="315"/>
      <c r="G46" s="315">
        <v>2000379.4</v>
      </c>
      <c r="H46" s="247"/>
    </row>
    <row r="47" spans="1:8">
      <c r="A47" s="247"/>
      <c r="B47" s="247"/>
      <c r="C47" s="247" t="s">
        <v>138</v>
      </c>
      <c r="D47" s="247"/>
      <c r="E47" s="315">
        <v>0</v>
      </c>
      <c r="F47" s="315"/>
      <c r="G47" s="315">
        <v>503440</v>
      </c>
      <c r="H47" s="247"/>
    </row>
    <row r="48" spans="1:8">
      <c r="A48" s="247"/>
      <c r="B48" s="310" t="s">
        <v>140</v>
      </c>
      <c r="C48" s="247"/>
      <c r="D48" s="247"/>
      <c r="E48" s="311">
        <f>E40-E44</f>
        <v>-273073.74</v>
      </c>
      <c r="F48" s="311"/>
      <c r="G48" s="311">
        <f>G40-G44</f>
        <v>-2503819.4</v>
      </c>
      <c r="H48" s="247"/>
    </row>
    <row r="49" spans="1:10">
      <c r="A49" s="247"/>
      <c r="B49" s="247"/>
      <c r="C49" s="247"/>
      <c r="D49" s="247"/>
      <c r="E49" s="309"/>
      <c r="F49" s="309"/>
      <c r="G49" s="309"/>
      <c r="H49" s="247"/>
    </row>
    <row r="50" spans="1:10" ht="15.75">
      <c r="A50" s="306" t="s">
        <v>142</v>
      </c>
      <c r="B50" s="247"/>
      <c r="C50" s="247"/>
      <c r="D50" s="247"/>
      <c r="E50" s="309"/>
      <c r="F50" s="309"/>
      <c r="G50" s="309"/>
      <c r="H50" s="247"/>
    </row>
    <row r="51" spans="1:10">
      <c r="A51" s="247"/>
      <c r="B51" s="247"/>
      <c r="C51" s="247"/>
      <c r="D51" s="247"/>
      <c r="E51" s="309"/>
      <c r="F51" s="309"/>
      <c r="G51" s="309"/>
      <c r="H51" s="247"/>
    </row>
    <row r="52" spans="1:10" ht="15">
      <c r="A52" s="247"/>
      <c r="B52" s="307" t="s">
        <v>133</v>
      </c>
      <c r="C52" s="247"/>
      <c r="D52" s="247"/>
      <c r="E52" s="308">
        <f>SUM(E53:E56)</f>
        <v>0</v>
      </c>
      <c r="F52" s="308"/>
      <c r="G52" s="308">
        <f>SUM(G53:G56)</f>
        <v>0</v>
      </c>
      <c r="H52" s="247"/>
    </row>
    <row r="53" spans="1:10">
      <c r="A53" s="247"/>
      <c r="B53" s="247"/>
      <c r="C53" s="247" t="s">
        <v>144</v>
      </c>
      <c r="D53" s="247"/>
      <c r="E53" s="315">
        <v>0</v>
      </c>
      <c r="F53" s="315"/>
      <c r="G53" s="315">
        <v>0</v>
      </c>
      <c r="H53" s="247"/>
    </row>
    <row r="54" spans="1:10">
      <c r="A54" s="247"/>
      <c r="B54" s="247"/>
      <c r="C54" s="247" t="s">
        <v>145</v>
      </c>
      <c r="D54" s="247"/>
      <c r="E54" s="315">
        <v>0</v>
      </c>
      <c r="F54" s="315"/>
      <c r="G54" s="315">
        <v>0</v>
      </c>
      <c r="H54" s="247"/>
      <c r="J54" s="317"/>
    </row>
    <row r="55" spans="1:10">
      <c r="A55" s="247"/>
      <c r="B55" s="247"/>
      <c r="C55" s="247" t="s">
        <v>147</v>
      </c>
      <c r="D55" s="247"/>
      <c r="E55" s="315">
        <v>0</v>
      </c>
      <c r="F55" s="315"/>
      <c r="G55" s="315">
        <v>0</v>
      </c>
      <c r="H55" s="247"/>
      <c r="J55" s="317"/>
    </row>
    <row r="56" spans="1:10">
      <c r="A56" s="247"/>
      <c r="B56" s="247"/>
      <c r="C56" s="247" t="s">
        <v>301</v>
      </c>
      <c r="D56" s="247"/>
      <c r="E56" s="315">
        <v>0</v>
      </c>
      <c r="F56" s="315"/>
      <c r="G56" s="315">
        <v>0</v>
      </c>
      <c r="H56" s="247"/>
      <c r="J56" s="317"/>
    </row>
    <row r="57" spans="1:10">
      <c r="A57" s="247"/>
      <c r="B57" s="247"/>
      <c r="C57" s="247"/>
      <c r="D57" s="247"/>
      <c r="E57" s="309"/>
      <c r="F57" s="309"/>
      <c r="G57" s="309"/>
      <c r="H57" s="247"/>
      <c r="J57" s="416"/>
    </row>
    <row r="58" spans="1:10" ht="15">
      <c r="A58" s="247"/>
      <c r="B58" s="307" t="s">
        <v>137</v>
      </c>
      <c r="C58" s="247"/>
      <c r="D58" s="247"/>
      <c r="E58" s="308">
        <f>SUM(E59:E63)</f>
        <v>17767597.730000019</v>
      </c>
      <c r="F58" s="308"/>
      <c r="G58" s="308">
        <f>SUM(G59:G63)</f>
        <v>1921430.7699999511</v>
      </c>
      <c r="H58" s="247"/>
      <c r="J58" s="438"/>
    </row>
    <row r="59" spans="1:10">
      <c r="A59" s="247"/>
      <c r="B59" s="247"/>
      <c r="C59" s="247" t="s">
        <v>149</v>
      </c>
      <c r="D59" s="247"/>
      <c r="E59" s="315">
        <v>0</v>
      </c>
      <c r="F59" s="315"/>
      <c r="G59" s="315">
        <v>0</v>
      </c>
      <c r="H59" s="247"/>
      <c r="J59" s="436"/>
    </row>
    <row r="60" spans="1:10">
      <c r="A60" s="247"/>
      <c r="B60" s="247"/>
      <c r="C60" s="247" t="s">
        <v>145</v>
      </c>
      <c r="D60" s="247"/>
      <c r="E60" s="315">
        <v>0</v>
      </c>
      <c r="F60" s="315"/>
      <c r="G60" s="315">
        <v>0</v>
      </c>
      <c r="H60" s="247"/>
      <c r="J60" s="437"/>
    </row>
    <row r="61" spans="1:10">
      <c r="A61" s="247"/>
      <c r="B61" s="247"/>
      <c r="C61" s="247" t="s">
        <v>147</v>
      </c>
      <c r="D61" s="247"/>
      <c r="E61" s="315">
        <v>0</v>
      </c>
      <c r="F61" s="315"/>
      <c r="G61" s="315">
        <v>0</v>
      </c>
      <c r="H61" s="247"/>
      <c r="J61" s="436"/>
    </row>
    <row r="62" spans="1:10">
      <c r="A62" s="247"/>
      <c r="B62" s="247"/>
      <c r="C62" s="247" t="s">
        <v>151</v>
      </c>
      <c r="D62" s="247"/>
      <c r="E62" s="315">
        <v>0</v>
      </c>
      <c r="F62" s="315"/>
      <c r="G62" s="315">
        <v>0</v>
      </c>
      <c r="H62" s="247"/>
      <c r="J62" s="442"/>
    </row>
    <row r="63" spans="1:10">
      <c r="A63" s="247"/>
      <c r="B63" s="247"/>
      <c r="C63" s="247" t="s">
        <v>152</v>
      </c>
      <c r="D63" s="247"/>
      <c r="E63" s="415">
        <v>17767597.730000019</v>
      </c>
      <c r="F63" s="315"/>
      <c r="G63" s="315">
        <v>1921430.7699999511</v>
      </c>
      <c r="H63" s="247"/>
      <c r="J63" s="436"/>
    </row>
    <row r="64" spans="1:10">
      <c r="A64" s="247"/>
      <c r="B64" s="247"/>
      <c r="C64" s="247"/>
      <c r="D64" s="247"/>
      <c r="E64" s="309"/>
      <c r="F64" s="309"/>
      <c r="G64" s="309"/>
      <c r="H64" s="247"/>
      <c r="J64" s="438"/>
    </row>
    <row r="65" spans="1:10" ht="15">
      <c r="A65" s="247"/>
      <c r="B65" s="310" t="s">
        <v>154</v>
      </c>
      <c r="C65" s="247"/>
      <c r="D65" s="247"/>
      <c r="E65" s="308">
        <f>E52-E58</f>
        <v>-17767597.730000019</v>
      </c>
      <c r="F65" s="308"/>
      <c r="G65" s="308">
        <f>G52-G58</f>
        <v>-1921430.7699999511</v>
      </c>
      <c r="H65" s="247"/>
      <c r="J65" s="452"/>
    </row>
    <row r="66" spans="1:10">
      <c r="A66" s="247"/>
      <c r="B66" s="247"/>
      <c r="C66" s="247"/>
      <c r="D66" s="247"/>
      <c r="E66" s="309"/>
      <c r="F66" s="309"/>
      <c r="G66" s="309"/>
      <c r="H66" s="247"/>
      <c r="J66" s="438"/>
    </row>
    <row r="67" spans="1:10" ht="15">
      <c r="A67" s="307" t="s">
        <v>156</v>
      </c>
      <c r="B67" s="247"/>
      <c r="C67" s="247"/>
      <c r="D67" s="247"/>
      <c r="E67" s="311">
        <f>E38+E48+E65</f>
        <v>55313142.959999993</v>
      </c>
      <c r="F67" s="311"/>
      <c r="G67" s="311">
        <f>G38+G48+G65</f>
        <v>34622843.57</v>
      </c>
      <c r="H67" s="247"/>
      <c r="J67" s="416"/>
    </row>
    <row r="68" spans="1:10">
      <c r="A68" s="247"/>
      <c r="B68" s="247"/>
      <c r="C68" s="247"/>
      <c r="D68" s="247"/>
      <c r="E68" s="309"/>
      <c r="F68" s="309"/>
      <c r="G68" s="309"/>
      <c r="H68" s="247"/>
      <c r="J68" s="435"/>
    </row>
    <row r="69" spans="1:10" ht="15">
      <c r="A69" s="312" t="s">
        <v>332</v>
      </c>
      <c r="B69" s="247"/>
      <c r="C69" s="247"/>
      <c r="D69" s="247"/>
      <c r="E69" s="313">
        <v>40201654.539999999</v>
      </c>
      <c r="F69" s="313"/>
      <c r="G69" s="313">
        <v>5578810.9699999988</v>
      </c>
      <c r="H69" s="247"/>
      <c r="J69" s="435"/>
    </row>
    <row r="70" spans="1:10" ht="15">
      <c r="A70" s="247"/>
      <c r="B70" s="247"/>
      <c r="C70" s="247"/>
      <c r="D70" s="247"/>
      <c r="E70" s="313"/>
      <c r="F70" s="313"/>
      <c r="G70" s="313"/>
      <c r="H70" s="247"/>
      <c r="J70" s="317"/>
    </row>
    <row r="71" spans="1:10" ht="15">
      <c r="A71" s="312" t="s">
        <v>331</v>
      </c>
      <c r="B71" s="247"/>
      <c r="C71" s="247"/>
      <c r="D71" s="247"/>
      <c r="E71" s="313">
        <f>E67+E69</f>
        <v>95514797.5</v>
      </c>
      <c r="F71" s="313">
        <f t="shared" ref="F71:G71" si="0">F67+F69</f>
        <v>0</v>
      </c>
      <c r="G71" s="313">
        <f t="shared" si="0"/>
        <v>40201654.539999999</v>
      </c>
      <c r="H71" s="247"/>
      <c r="J71" s="317"/>
    </row>
    <row r="72" spans="1:10" ht="15">
      <c r="A72" s="312"/>
      <c r="B72" s="247"/>
      <c r="C72" s="247"/>
      <c r="D72" s="247"/>
      <c r="E72" s="313"/>
      <c r="F72" s="313"/>
      <c r="G72" s="313"/>
      <c r="H72" s="247"/>
      <c r="J72" s="317"/>
    </row>
    <row r="73" spans="1:10">
      <c r="A73" s="247"/>
      <c r="B73" s="247"/>
      <c r="C73" s="247"/>
      <c r="D73" s="247"/>
      <c r="E73" s="309"/>
      <c r="F73" s="309"/>
      <c r="G73" s="309"/>
      <c r="H73" s="247"/>
      <c r="J73" s="317"/>
    </row>
    <row r="74" spans="1:10" ht="30" customHeight="1">
      <c r="A74" s="500" t="s">
        <v>302</v>
      </c>
      <c r="B74" s="500"/>
      <c r="C74" s="500"/>
      <c r="D74" s="500"/>
      <c r="E74" s="500"/>
      <c r="F74" s="500"/>
      <c r="G74" s="500"/>
      <c r="H74" s="500"/>
      <c r="J74" s="416"/>
    </row>
    <row r="75" spans="1:10">
      <c r="A75" s="247"/>
      <c r="B75" s="247"/>
      <c r="C75" s="247"/>
      <c r="D75" s="247"/>
      <c r="E75" s="247"/>
      <c r="F75" s="247"/>
      <c r="G75" s="247"/>
      <c r="H75" s="247"/>
    </row>
    <row r="76" spans="1:10">
      <c r="A76" s="247"/>
      <c r="B76" s="247"/>
      <c r="C76" s="247"/>
      <c r="D76" s="247"/>
      <c r="E76" s="247"/>
      <c r="F76" s="247"/>
      <c r="G76" s="247"/>
      <c r="H76" s="247"/>
      <c r="J76" s="317"/>
    </row>
    <row r="77" spans="1:10">
      <c r="A77" s="247"/>
      <c r="B77" s="247"/>
      <c r="C77" s="247"/>
      <c r="D77" s="247"/>
      <c r="E77" s="247"/>
      <c r="F77" s="247"/>
      <c r="G77" s="247"/>
      <c r="H77" s="247"/>
    </row>
    <row r="78" spans="1:10">
      <c r="A78" s="247"/>
      <c r="B78" s="247"/>
      <c r="C78" s="247"/>
      <c r="D78" s="247"/>
      <c r="E78" s="247"/>
      <c r="F78" s="247"/>
      <c r="G78" s="247"/>
      <c r="H78" s="247"/>
    </row>
    <row r="79" spans="1:10">
      <c r="A79" s="247"/>
      <c r="B79" s="246"/>
      <c r="C79" s="246"/>
      <c r="D79" s="246"/>
      <c r="E79" s="246"/>
      <c r="F79" s="246"/>
      <c r="G79" s="246"/>
      <c r="H79" s="246"/>
    </row>
    <row r="80" spans="1:10">
      <c r="A80" s="247"/>
      <c r="B80" s="246"/>
      <c r="C80" s="246"/>
      <c r="D80" s="246"/>
      <c r="E80" s="246"/>
      <c r="F80" s="246"/>
      <c r="G80" s="246"/>
      <c r="H80" s="246"/>
    </row>
    <row r="81" spans="1:10">
      <c r="A81" s="247"/>
      <c r="B81" s="247"/>
      <c r="C81" s="314"/>
      <c r="D81" s="247"/>
      <c r="E81" s="497"/>
      <c r="F81" s="497"/>
      <c r="G81" s="497"/>
      <c r="H81" s="497"/>
      <c r="J81" s="317"/>
    </row>
    <row r="82" spans="1:10">
      <c r="A82" s="247"/>
      <c r="B82" s="247"/>
      <c r="C82" s="314"/>
      <c r="D82" s="247"/>
      <c r="E82" s="498"/>
      <c r="F82" s="498"/>
      <c r="G82" s="498"/>
      <c r="H82" s="498"/>
    </row>
    <row r="83" spans="1:10">
      <c r="A83" s="496"/>
      <c r="B83" s="496"/>
      <c r="C83" s="496"/>
      <c r="D83" s="496"/>
      <c r="E83" s="496"/>
      <c r="F83" s="496"/>
      <c r="G83" s="496"/>
      <c r="H83" s="496"/>
    </row>
  </sheetData>
  <mergeCells count="10">
    <mergeCell ref="A83:H83"/>
    <mergeCell ref="E81:H81"/>
    <mergeCell ref="E82:H82"/>
    <mergeCell ref="C5:G5"/>
    <mergeCell ref="A74:H74"/>
    <mergeCell ref="A1:H1"/>
    <mergeCell ref="A2:H2"/>
    <mergeCell ref="A3:H3"/>
    <mergeCell ref="A7:D7"/>
    <mergeCell ref="A5:B5"/>
  </mergeCells>
  <printOptions horizontalCentered="1"/>
  <pageMargins left="0.39370078740157483" right="0.39370078740157483" top="0.59055118110236227" bottom="0.59055118110236227" header="0.39370078740157483" footer="0.39370078740157483"/>
  <pageSetup scale="65" orientation="portrait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R63"/>
  <sheetViews>
    <sheetView showGridLines="0" topLeftCell="A34" zoomScale="80" zoomScaleNormal="80" zoomScaleSheetLayoutView="80" workbookViewId="0">
      <selection activeCell="I62" sqref="I62:J62"/>
    </sheetView>
  </sheetViews>
  <sheetFormatPr baseColWidth="10" defaultColWidth="0" defaultRowHeight="0" customHeight="1" zeroHeight="1"/>
  <cols>
    <col min="1" max="1" width="1.42578125" style="238" customWidth="1"/>
    <col min="2" max="2" width="3.28515625" style="238" customWidth="1"/>
    <col min="3" max="3" width="11.42578125" style="238" customWidth="1"/>
    <col min="4" max="4" width="40" style="238" customWidth="1"/>
    <col min="5" max="6" width="18.140625" style="238" customWidth="1"/>
    <col min="7" max="7" width="3.42578125" style="238" customWidth="1"/>
    <col min="8" max="8" width="11.42578125" style="238" customWidth="1"/>
    <col min="9" max="9" width="50.85546875" style="238" customWidth="1"/>
    <col min="10" max="11" width="18.140625" style="238" customWidth="1"/>
    <col min="12" max="12" width="3.5703125" style="238" customWidth="1"/>
    <col min="13" max="13" width="4.42578125" style="238" customWidth="1"/>
    <col min="14" max="256" width="11.42578125" style="238" customWidth="1"/>
    <col min="257" max="257" width="1.42578125" style="238" customWidth="1"/>
    <col min="258" max="258" width="3.28515625" style="238" customWidth="1"/>
    <col min="259" max="259" width="11.42578125" style="238" customWidth="1"/>
    <col min="260" max="260" width="40" style="238" customWidth="1"/>
    <col min="261" max="262" width="21" style="238" customWidth="1"/>
    <col min="263" max="263" width="3.42578125" style="238" customWidth="1"/>
    <col min="264" max="264" width="11.42578125" style="238" customWidth="1"/>
    <col min="265" max="265" width="50.85546875" style="238" customWidth="1"/>
    <col min="266" max="267" width="21" style="238" customWidth="1"/>
    <col min="268" max="268" width="3.5703125" style="238" customWidth="1"/>
    <col min="269" max="269" width="4.42578125" style="238" customWidth="1"/>
    <col min="270" max="512" width="0" style="238" hidden="1"/>
    <col min="513" max="513" width="1.42578125" style="238" customWidth="1"/>
    <col min="514" max="514" width="3.28515625" style="238" customWidth="1"/>
    <col min="515" max="515" width="11.42578125" style="238" customWidth="1"/>
    <col min="516" max="516" width="40" style="238" customWidth="1"/>
    <col min="517" max="518" width="21" style="238" customWidth="1"/>
    <col min="519" max="519" width="3.42578125" style="238" customWidth="1"/>
    <col min="520" max="520" width="11.42578125" style="238" customWidth="1"/>
    <col min="521" max="521" width="50.85546875" style="238" customWidth="1"/>
    <col min="522" max="523" width="21" style="238" customWidth="1"/>
    <col min="524" max="524" width="3.5703125" style="238" customWidth="1"/>
    <col min="525" max="525" width="4.42578125" style="238" customWidth="1"/>
    <col min="526" max="768" width="0" style="238" hidden="1"/>
    <col min="769" max="769" width="1.42578125" style="238" customWidth="1"/>
    <col min="770" max="770" width="3.28515625" style="238" customWidth="1"/>
    <col min="771" max="771" width="11.42578125" style="238" customWidth="1"/>
    <col min="772" max="772" width="40" style="238" customWidth="1"/>
    <col min="773" max="774" width="21" style="238" customWidth="1"/>
    <col min="775" max="775" width="3.42578125" style="238" customWidth="1"/>
    <col min="776" max="776" width="11.42578125" style="238" customWidth="1"/>
    <col min="777" max="777" width="50.85546875" style="238" customWidth="1"/>
    <col min="778" max="779" width="21" style="238" customWidth="1"/>
    <col min="780" max="780" width="3.5703125" style="238" customWidth="1"/>
    <col min="781" max="781" width="4.42578125" style="238" customWidth="1"/>
    <col min="782" max="1024" width="0" style="238" hidden="1"/>
    <col min="1025" max="1025" width="1.42578125" style="238" customWidth="1"/>
    <col min="1026" max="1026" width="3.28515625" style="238" customWidth="1"/>
    <col min="1027" max="1027" width="11.42578125" style="238" customWidth="1"/>
    <col min="1028" max="1028" width="40" style="238" customWidth="1"/>
    <col min="1029" max="1030" width="21" style="238" customWidth="1"/>
    <col min="1031" max="1031" width="3.42578125" style="238" customWidth="1"/>
    <col min="1032" max="1032" width="11.42578125" style="238" customWidth="1"/>
    <col min="1033" max="1033" width="50.85546875" style="238" customWidth="1"/>
    <col min="1034" max="1035" width="21" style="238" customWidth="1"/>
    <col min="1036" max="1036" width="3.5703125" style="238" customWidth="1"/>
    <col min="1037" max="1037" width="4.42578125" style="238" customWidth="1"/>
    <col min="1038" max="1280" width="0" style="238" hidden="1"/>
    <col min="1281" max="1281" width="1.42578125" style="238" customWidth="1"/>
    <col min="1282" max="1282" width="3.28515625" style="238" customWidth="1"/>
    <col min="1283" max="1283" width="11.42578125" style="238" customWidth="1"/>
    <col min="1284" max="1284" width="40" style="238" customWidth="1"/>
    <col min="1285" max="1286" width="21" style="238" customWidth="1"/>
    <col min="1287" max="1287" width="3.42578125" style="238" customWidth="1"/>
    <col min="1288" max="1288" width="11.42578125" style="238" customWidth="1"/>
    <col min="1289" max="1289" width="50.85546875" style="238" customWidth="1"/>
    <col min="1290" max="1291" width="21" style="238" customWidth="1"/>
    <col min="1292" max="1292" width="3.5703125" style="238" customWidth="1"/>
    <col min="1293" max="1293" width="4.42578125" style="238" customWidth="1"/>
    <col min="1294" max="1536" width="0" style="238" hidden="1"/>
    <col min="1537" max="1537" width="1.42578125" style="238" customWidth="1"/>
    <col min="1538" max="1538" width="3.28515625" style="238" customWidth="1"/>
    <col min="1539" max="1539" width="11.42578125" style="238" customWidth="1"/>
    <col min="1540" max="1540" width="40" style="238" customWidth="1"/>
    <col min="1541" max="1542" width="21" style="238" customWidth="1"/>
    <col min="1543" max="1543" width="3.42578125" style="238" customWidth="1"/>
    <col min="1544" max="1544" width="11.42578125" style="238" customWidth="1"/>
    <col min="1545" max="1545" width="50.85546875" style="238" customWidth="1"/>
    <col min="1546" max="1547" width="21" style="238" customWidth="1"/>
    <col min="1548" max="1548" width="3.5703125" style="238" customWidth="1"/>
    <col min="1549" max="1549" width="4.42578125" style="238" customWidth="1"/>
    <col min="1550" max="1792" width="0" style="238" hidden="1"/>
    <col min="1793" max="1793" width="1.42578125" style="238" customWidth="1"/>
    <col min="1794" max="1794" width="3.28515625" style="238" customWidth="1"/>
    <col min="1795" max="1795" width="11.42578125" style="238" customWidth="1"/>
    <col min="1796" max="1796" width="40" style="238" customWidth="1"/>
    <col min="1797" max="1798" width="21" style="238" customWidth="1"/>
    <col min="1799" max="1799" width="3.42578125" style="238" customWidth="1"/>
    <col min="1800" max="1800" width="11.42578125" style="238" customWidth="1"/>
    <col min="1801" max="1801" width="50.85546875" style="238" customWidth="1"/>
    <col min="1802" max="1803" width="21" style="238" customWidth="1"/>
    <col min="1804" max="1804" width="3.5703125" style="238" customWidth="1"/>
    <col min="1805" max="1805" width="4.42578125" style="238" customWidth="1"/>
    <col min="1806" max="2048" width="0" style="238" hidden="1"/>
    <col min="2049" max="2049" width="1.42578125" style="238" customWidth="1"/>
    <col min="2050" max="2050" width="3.28515625" style="238" customWidth="1"/>
    <col min="2051" max="2051" width="11.42578125" style="238" customWidth="1"/>
    <col min="2052" max="2052" width="40" style="238" customWidth="1"/>
    <col min="2053" max="2054" width="21" style="238" customWidth="1"/>
    <col min="2055" max="2055" width="3.42578125" style="238" customWidth="1"/>
    <col min="2056" max="2056" width="11.42578125" style="238" customWidth="1"/>
    <col min="2057" max="2057" width="50.85546875" style="238" customWidth="1"/>
    <col min="2058" max="2059" width="21" style="238" customWidth="1"/>
    <col min="2060" max="2060" width="3.5703125" style="238" customWidth="1"/>
    <col min="2061" max="2061" width="4.42578125" style="238" customWidth="1"/>
    <col min="2062" max="2304" width="0" style="238" hidden="1"/>
    <col min="2305" max="2305" width="1.42578125" style="238" customWidth="1"/>
    <col min="2306" max="2306" width="3.28515625" style="238" customWidth="1"/>
    <col min="2307" max="2307" width="11.42578125" style="238" customWidth="1"/>
    <col min="2308" max="2308" width="40" style="238" customWidth="1"/>
    <col min="2309" max="2310" width="21" style="238" customWidth="1"/>
    <col min="2311" max="2311" width="3.42578125" style="238" customWidth="1"/>
    <col min="2312" max="2312" width="11.42578125" style="238" customWidth="1"/>
    <col min="2313" max="2313" width="50.85546875" style="238" customWidth="1"/>
    <col min="2314" max="2315" width="21" style="238" customWidth="1"/>
    <col min="2316" max="2316" width="3.5703125" style="238" customWidth="1"/>
    <col min="2317" max="2317" width="4.42578125" style="238" customWidth="1"/>
    <col min="2318" max="2560" width="0" style="238" hidden="1"/>
    <col min="2561" max="2561" width="1.42578125" style="238" customWidth="1"/>
    <col min="2562" max="2562" width="3.28515625" style="238" customWidth="1"/>
    <col min="2563" max="2563" width="11.42578125" style="238" customWidth="1"/>
    <col min="2564" max="2564" width="40" style="238" customWidth="1"/>
    <col min="2565" max="2566" width="21" style="238" customWidth="1"/>
    <col min="2567" max="2567" width="3.42578125" style="238" customWidth="1"/>
    <col min="2568" max="2568" width="11.42578125" style="238" customWidth="1"/>
    <col min="2569" max="2569" width="50.85546875" style="238" customWidth="1"/>
    <col min="2570" max="2571" width="21" style="238" customWidth="1"/>
    <col min="2572" max="2572" width="3.5703125" style="238" customWidth="1"/>
    <col min="2573" max="2573" width="4.42578125" style="238" customWidth="1"/>
    <col min="2574" max="2816" width="0" style="238" hidden="1"/>
    <col min="2817" max="2817" width="1.42578125" style="238" customWidth="1"/>
    <col min="2818" max="2818" width="3.28515625" style="238" customWidth="1"/>
    <col min="2819" max="2819" width="11.42578125" style="238" customWidth="1"/>
    <col min="2820" max="2820" width="40" style="238" customWidth="1"/>
    <col min="2821" max="2822" width="21" style="238" customWidth="1"/>
    <col min="2823" max="2823" width="3.42578125" style="238" customWidth="1"/>
    <col min="2824" max="2824" width="11.42578125" style="238" customWidth="1"/>
    <col min="2825" max="2825" width="50.85546875" style="238" customWidth="1"/>
    <col min="2826" max="2827" width="21" style="238" customWidth="1"/>
    <col min="2828" max="2828" width="3.5703125" style="238" customWidth="1"/>
    <col min="2829" max="2829" width="4.42578125" style="238" customWidth="1"/>
    <col min="2830" max="3072" width="0" style="238" hidden="1"/>
    <col min="3073" max="3073" width="1.42578125" style="238" customWidth="1"/>
    <col min="3074" max="3074" width="3.28515625" style="238" customWidth="1"/>
    <col min="3075" max="3075" width="11.42578125" style="238" customWidth="1"/>
    <col min="3076" max="3076" width="40" style="238" customWidth="1"/>
    <col min="3077" max="3078" width="21" style="238" customWidth="1"/>
    <col min="3079" max="3079" width="3.42578125" style="238" customWidth="1"/>
    <col min="3080" max="3080" width="11.42578125" style="238" customWidth="1"/>
    <col min="3081" max="3081" width="50.85546875" style="238" customWidth="1"/>
    <col min="3082" max="3083" width="21" style="238" customWidth="1"/>
    <col min="3084" max="3084" width="3.5703125" style="238" customWidth="1"/>
    <col min="3085" max="3085" width="4.42578125" style="238" customWidth="1"/>
    <col min="3086" max="3328" width="0" style="238" hidden="1"/>
    <col min="3329" max="3329" width="1.42578125" style="238" customWidth="1"/>
    <col min="3330" max="3330" width="3.28515625" style="238" customWidth="1"/>
    <col min="3331" max="3331" width="11.42578125" style="238" customWidth="1"/>
    <col min="3332" max="3332" width="40" style="238" customWidth="1"/>
    <col min="3333" max="3334" width="21" style="238" customWidth="1"/>
    <col min="3335" max="3335" width="3.42578125" style="238" customWidth="1"/>
    <col min="3336" max="3336" width="11.42578125" style="238" customWidth="1"/>
    <col min="3337" max="3337" width="50.85546875" style="238" customWidth="1"/>
    <col min="3338" max="3339" width="21" style="238" customWidth="1"/>
    <col min="3340" max="3340" width="3.5703125" style="238" customWidth="1"/>
    <col min="3341" max="3341" width="4.42578125" style="238" customWidth="1"/>
    <col min="3342" max="3584" width="0" style="238" hidden="1"/>
    <col min="3585" max="3585" width="1.42578125" style="238" customWidth="1"/>
    <col min="3586" max="3586" width="3.28515625" style="238" customWidth="1"/>
    <col min="3587" max="3587" width="11.42578125" style="238" customWidth="1"/>
    <col min="3588" max="3588" width="40" style="238" customWidth="1"/>
    <col min="3589" max="3590" width="21" style="238" customWidth="1"/>
    <col min="3591" max="3591" width="3.42578125" style="238" customWidth="1"/>
    <col min="3592" max="3592" width="11.42578125" style="238" customWidth="1"/>
    <col min="3593" max="3593" width="50.85546875" style="238" customWidth="1"/>
    <col min="3594" max="3595" width="21" style="238" customWidth="1"/>
    <col min="3596" max="3596" width="3.5703125" style="238" customWidth="1"/>
    <col min="3597" max="3597" width="4.42578125" style="238" customWidth="1"/>
    <col min="3598" max="3840" width="0" style="238" hidden="1"/>
    <col min="3841" max="3841" width="1.42578125" style="238" customWidth="1"/>
    <col min="3842" max="3842" width="3.28515625" style="238" customWidth="1"/>
    <col min="3843" max="3843" width="11.42578125" style="238" customWidth="1"/>
    <col min="3844" max="3844" width="40" style="238" customWidth="1"/>
    <col min="3845" max="3846" width="21" style="238" customWidth="1"/>
    <col min="3847" max="3847" width="3.42578125" style="238" customWidth="1"/>
    <col min="3848" max="3848" width="11.42578125" style="238" customWidth="1"/>
    <col min="3849" max="3849" width="50.85546875" style="238" customWidth="1"/>
    <col min="3850" max="3851" width="21" style="238" customWidth="1"/>
    <col min="3852" max="3852" width="3.5703125" style="238" customWidth="1"/>
    <col min="3853" max="3853" width="4.42578125" style="238" customWidth="1"/>
    <col min="3854" max="4096" width="0" style="238" hidden="1"/>
    <col min="4097" max="4097" width="1.42578125" style="238" customWidth="1"/>
    <col min="4098" max="4098" width="3.28515625" style="238" customWidth="1"/>
    <col min="4099" max="4099" width="11.42578125" style="238" customWidth="1"/>
    <col min="4100" max="4100" width="40" style="238" customWidth="1"/>
    <col min="4101" max="4102" width="21" style="238" customWidth="1"/>
    <col min="4103" max="4103" width="3.42578125" style="238" customWidth="1"/>
    <col min="4104" max="4104" width="11.42578125" style="238" customWidth="1"/>
    <col min="4105" max="4105" width="50.85546875" style="238" customWidth="1"/>
    <col min="4106" max="4107" width="21" style="238" customWidth="1"/>
    <col min="4108" max="4108" width="3.5703125" style="238" customWidth="1"/>
    <col min="4109" max="4109" width="4.42578125" style="238" customWidth="1"/>
    <col min="4110" max="4352" width="0" style="238" hidden="1"/>
    <col min="4353" max="4353" width="1.42578125" style="238" customWidth="1"/>
    <col min="4354" max="4354" width="3.28515625" style="238" customWidth="1"/>
    <col min="4355" max="4355" width="11.42578125" style="238" customWidth="1"/>
    <col min="4356" max="4356" width="40" style="238" customWidth="1"/>
    <col min="4357" max="4358" width="21" style="238" customWidth="1"/>
    <col min="4359" max="4359" width="3.42578125" style="238" customWidth="1"/>
    <col min="4360" max="4360" width="11.42578125" style="238" customWidth="1"/>
    <col min="4361" max="4361" width="50.85546875" style="238" customWidth="1"/>
    <col min="4362" max="4363" width="21" style="238" customWidth="1"/>
    <col min="4364" max="4364" width="3.5703125" style="238" customWidth="1"/>
    <col min="4365" max="4365" width="4.42578125" style="238" customWidth="1"/>
    <col min="4366" max="4608" width="0" style="238" hidden="1"/>
    <col min="4609" max="4609" width="1.42578125" style="238" customWidth="1"/>
    <col min="4610" max="4610" width="3.28515625" style="238" customWidth="1"/>
    <col min="4611" max="4611" width="11.42578125" style="238" customWidth="1"/>
    <col min="4612" max="4612" width="40" style="238" customWidth="1"/>
    <col min="4613" max="4614" width="21" style="238" customWidth="1"/>
    <col min="4615" max="4615" width="3.42578125" style="238" customWidth="1"/>
    <col min="4616" max="4616" width="11.42578125" style="238" customWidth="1"/>
    <col min="4617" max="4617" width="50.85546875" style="238" customWidth="1"/>
    <col min="4618" max="4619" width="21" style="238" customWidth="1"/>
    <col min="4620" max="4620" width="3.5703125" style="238" customWidth="1"/>
    <col min="4621" max="4621" width="4.42578125" style="238" customWidth="1"/>
    <col min="4622" max="4864" width="0" style="238" hidden="1"/>
    <col min="4865" max="4865" width="1.42578125" style="238" customWidth="1"/>
    <col min="4866" max="4866" width="3.28515625" style="238" customWidth="1"/>
    <col min="4867" max="4867" width="11.42578125" style="238" customWidth="1"/>
    <col min="4868" max="4868" width="40" style="238" customWidth="1"/>
    <col min="4869" max="4870" width="21" style="238" customWidth="1"/>
    <col min="4871" max="4871" width="3.42578125" style="238" customWidth="1"/>
    <col min="4872" max="4872" width="11.42578125" style="238" customWidth="1"/>
    <col min="4873" max="4873" width="50.85546875" style="238" customWidth="1"/>
    <col min="4874" max="4875" width="21" style="238" customWidth="1"/>
    <col min="4876" max="4876" width="3.5703125" style="238" customWidth="1"/>
    <col min="4877" max="4877" width="4.42578125" style="238" customWidth="1"/>
    <col min="4878" max="5120" width="0" style="238" hidden="1"/>
    <col min="5121" max="5121" width="1.42578125" style="238" customWidth="1"/>
    <col min="5122" max="5122" width="3.28515625" style="238" customWidth="1"/>
    <col min="5123" max="5123" width="11.42578125" style="238" customWidth="1"/>
    <col min="5124" max="5124" width="40" style="238" customWidth="1"/>
    <col min="5125" max="5126" width="21" style="238" customWidth="1"/>
    <col min="5127" max="5127" width="3.42578125" style="238" customWidth="1"/>
    <col min="5128" max="5128" width="11.42578125" style="238" customWidth="1"/>
    <col min="5129" max="5129" width="50.85546875" style="238" customWidth="1"/>
    <col min="5130" max="5131" width="21" style="238" customWidth="1"/>
    <col min="5132" max="5132" width="3.5703125" style="238" customWidth="1"/>
    <col min="5133" max="5133" width="4.42578125" style="238" customWidth="1"/>
    <col min="5134" max="5376" width="0" style="238" hidden="1"/>
    <col min="5377" max="5377" width="1.42578125" style="238" customWidth="1"/>
    <col min="5378" max="5378" width="3.28515625" style="238" customWidth="1"/>
    <col min="5379" max="5379" width="11.42578125" style="238" customWidth="1"/>
    <col min="5380" max="5380" width="40" style="238" customWidth="1"/>
    <col min="5381" max="5382" width="21" style="238" customWidth="1"/>
    <col min="5383" max="5383" width="3.42578125" style="238" customWidth="1"/>
    <col min="5384" max="5384" width="11.42578125" style="238" customWidth="1"/>
    <col min="5385" max="5385" width="50.85546875" style="238" customWidth="1"/>
    <col min="5386" max="5387" width="21" style="238" customWidth="1"/>
    <col min="5388" max="5388" width="3.5703125" style="238" customWidth="1"/>
    <col min="5389" max="5389" width="4.42578125" style="238" customWidth="1"/>
    <col min="5390" max="5632" width="0" style="238" hidden="1"/>
    <col min="5633" max="5633" width="1.42578125" style="238" customWidth="1"/>
    <col min="5634" max="5634" width="3.28515625" style="238" customWidth="1"/>
    <col min="5635" max="5635" width="11.42578125" style="238" customWidth="1"/>
    <col min="5636" max="5636" width="40" style="238" customWidth="1"/>
    <col min="5637" max="5638" width="21" style="238" customWidth="1"/>
    <col min="5639" max="5639" width="3.42578125" style="238" customWidth="1"/>
    <col min="5640" max="5640" width="11.42578125" style="238" customWidth="1"/>
    <col min="5641" max="5641" width="50.85546875" style="238" customWidth="1"/>
    <col min="5642" max="5643" width="21" style="238" customWidth="1"/>
    <col min="5644" max="5644" width="3.5703125" style="238" customWidth="1"/>
    <col min="5645" max="5645" width="4.42578125" style="238" customWidth="1"/>
    <col min="5646" max="5888" width="0" style="238" hidden="1"/>
    <col min="5889" max="5889" width="1.42578125" style="238" customWidth="1"/>
    <col min="5890" max="5890" width="3.28515625" style="238" customWidth="1"/>
    <col min="5891" max="5891" width="11.42578125" style="238" customWidth="1"/>
    <col min="5892" max="5892" width="40" style="238" customWidth="1"/>
    <col min="5893" max="5894" width="21" style="238" customWidth="1"/>
    <col min="5895" max="5895" width="3.42578125" style="238" customWidth="1"/>
    <col min="5896" max="5896" width="11.42578125" style="238" customWidth="1"/>
    <col min="5897" max="5897" width="50.85546875" style="238" customWidth="1"/>
    <col min="5898" max="5899" width="21" style="238" customWidth="1"/>
    <col min="5900" max="5900" width="3.5703125" style="238" customWidth="1"/>
    <col min="5901" max="5901" width="4.42578125" style="238" customWidth="1"/>
    <col min="5902" max="6144" width="0" style="238" hidden="1"/>
    <col min="6145" max="6145" width="1.42578125" style="238" customWidth="1"/>
    <col min="6146" max="6146" width="3.28515625" style="238" customWidth="1"/>
    <col min="6147" max="6147" width="11.42578125" style="238" customWidth="1"/>
    <col min="6148" max="6148" width="40" style="238" customWidth="1"/>
    <col min="6149" max="6150" width="21" style="238" customWidth="1"/>
    <col min="6151" max="6151" width="3.42578125" style="238" customWidth="1"/>
    <col min="6152" max="6152" width="11.42578125" style="238" customWidth="1"/>
    <col min="6153" max="6153" width="50.85546875" style="238" customWidth="1"/>
    <col min="6154" max="6155" width="21" style="238" customWidth="1"/>
    <col min="6156" max="6156" width="3.5703125" style="238" customWidth="1"/>
    <col min="6157" max="6157" width="4.42578125" style="238" customWidth="1"/>
    <col min="6158" max="6400" width="0" style="238" hidden="1"/>
    <col min="6401" max="6401" width="1.42578125" style="238" customWidth="1"/>
    <col min="6402" max="6402" width="3.28515625" style="238" customWidth="1"/>
    <col min="6403" max="6403" width="11.42578125" style="238" customWidth="1"/>
    <col min="6404" max="6404" width="40" style="238" customWidth="1"/>
    <col min="6405" max="6406" width="21" style="238" customWidth="1"/>
    <col min="6407" max="6407" width="3.42578125" style="238" customWidth="1"/>
    <col min="6408" max="6408" width="11.42578125" style="238" customWidth="1"/>
    <col min="6409" max="6409" width="50.85546875" style="238" customWidth="1"/>
    <col min="6410" max="6411" width="21" style="238" customWidth="1"/>
    <col min="6412" max="6412" width="3.5703125" style="238" customWidth="1"/>
    <col min="6413" max="6413" width="4.42578125" style="238" customWidth="1"/>
    <col min="6414" max="6656" width="0" style="238" hidden="1"/>
    <col min="6657" max="6657" width="1.42578125" style="238" customWidth="1"/>
    <col min="6658" max="6658" width="3.28515625" style="238" customWidth="1"/>
    <col min="6659" max="6659" width="11.42578125" style="238" customWidth="1"/>
    <col min="6660" max="6660" width="40" style="238" customWidth="1"/>
    <col min="6661" max="6662" width="21" style="238" customWidth="1"/>
    <col min="6663" max="6663" width="3.42578125" style="238" customWidth="1"/>
    <col min="6664" max="6664" width="11.42578125" style="238" customWidth="1"/>
    <col min="6665" max="6665" width="50.85546875" style="238" customWidth="1"/>
    <col min="6666" max="6667" width="21" style="238" customWidth="1"/>
    <col min="6668" max="6668" width="3.5703125" style="238" customWidth="1"/>
    <col min="6669" max="6669" width="4.42578125" style="238" customWidth="1"/>
    <col min="6670" max="6912" width="0" style="238" hidden="1"/>
    <col min="6913" max="6913" width="1.42578125" style="238" customWidth="1"/>
    <col min="6914" max="6914" width="3.28515625" style="238" customWidth="1"/>
    <col min="6915" max="6915" width="11.42578125" style="238" customWidth="1"/>
    <col min="6916" max="6916" width="40" style="238" customWidth="1"/>
    <col min="6917" max="6918" width="21" style="238" customWidth="1"/>
    <col min="6919" max="6919" width="3.42578125" style="238" customWidth="1"/>
    <col min="6920" max="6920" width="11.42578125" style="238" customWidth="1"/>
    <col min="6921" max="6921" width="50.85546875" style="238" customWidth="1"/>
    <col min="6922" max="6923" width="21" style="238" customWidth="1"/>
    <col min="6924" max="6924" width="3.5703125" style="238" customWidth="1"/>
    <col min="6925" max="6925" width="4.42578125" style="238" customWidth="1"/>
    <col min="6926" max="7168" width="0" style="238" hidden="1"/>
    <col min="7169" max="7169" width="1.42578125" style="238" customWidth="1"/>
    <col min="7170" max="7170" width="3.28515625" style="238" customWidth="1"/>
    <col min="7171" max="7171" width="11.42578125" style="238" customWidth="1"/>
    <col min="7172" max="7172" width="40" style="238" customWidth="1"/>
    <col min="7173" max="7174" width="21" style="238" customWidth="1"/>
    <col min="7175" max="7175" width="3.42578125" style="238" customWidth="1"/>
    <col min="7176" max="7176" width="11.42578125" style="238" customWidth="1"/>
    <col min="7177" max="7177" width="50.85546875" style="238" customWidth="1"/>
    <col min="7178" max="7179" width="21" style="238" customWidth="1"/>
    <col min="7180" max="7180" width="3.5703125" style="238" customWidth="1"/>
    <col min="7181" max="7181" width="4.42578125" style="238" customWidth="1"/>
    <col min="7182" max="7424" width="0" style="238" hidden="1"/>
    <col min="7425" max="7425" width="1.42578125" style="238" customWidth="1"/>
    <col min="7426" max="7426" width="3.28515625" style="238" customWidth="1"/>
    <col min="7427" max="7427" width="11.42578125" style="238" customWidth="1"/>
    <col min="7428" max="7428" width="40" style="238" customWidth="1"/>
    <col min="7429" max="7430" width="21" style="238" customWidth="1"/>
    <col min="7431" max="7431" width="3.42578125" style="238" customWidth="1"/>
    <col min="7432" max="7432" width="11.42578125" style="238" customWidth="1"/>
    <col min="7433" max="7433" width="50.85546875" style="238" customWidth="1"/>
    <col min="7434" max="7435" width="21" style="238" customWidth="1"/>
    <col min="7436" max="7436" width="3.5703125" style="238" customWidth="1"/>
    <col min="7437" max="7437" width="4.42578125" style="238" customWidth="1"/>
    <col min="7438" max="7680" width="0" style="238" hidden="1"/>
    <col min="7681" max="7681" width="1.42578125" style="238" customWidth="1"/>
    <col min="7682" max="7682" width="3.28515625" style="238" customWidth="1"/>
    <col min="7683" max="7683" width="11.42578125" style="238" customWidth="1"/>
    <col min="7684" max="7684" width="40" style="238" customWidth="1"/>
    <col min="7685" max="7686" width="21" style="238" customWidth="1"/>
    <col min="7687" max="7687" width="3.42578125" style="238" customWidth="1"/>
    <col min="7688" max="7688" width="11.42578125" style="238" customWidth="1"/>
    <col min="7689" max="7689" width="50.85546875" style="238" customWidth="1"/>
    <col min="7690" max="7691" width="21" style="238" customWidth="1"/>
    <col min="7692" max="7692" width="3.5703125" style="238" customWidth="1"/>
    <col min="7693" max="7693" width="4.42578125" style="238" customWidth="1"/>
    <col min="7694" max="7936" width="0" style="238" hidden="1"/>
    <col min="7937" max="7937" width="1.42578125" style="238" customWidth="1"/>
    <col min="7938" max="7938" width="3.28515625" style="238" customWidth="1"/>
    <col min="7939" max="7939" width="11.42578125" style="238" customWidth="1"/>
    <col min="7940" max="7940" width="40" style="238" customWidth="1"/>
    <col min="7941" max="7942" width="21" style="238" customWidth="1"/>
    <col min="7943" max="7943" width="3.42578125" style="238" customWidth="1"/>
    <col min="7944" max="7944" width="11.42578125" style="238" customWidth="1"/>
    <col min="7945" max="7945" width="50.85546875" style="238" customWidth="1"/>
    <col min="7946" max="7947" width="21" style="238" customWidth="1"/>
    <col min="7948" max="7948" width="3.5703125" style="238" customWidth="1"/>
    <col min="7949" max="7949" width="4.42578125" style="238" customWidth="1"/>
    <col min="7950" max="8192" width="0" style="238" hidden="1"/>
    <col min="8193" max="8193" width="1.42578125" style="238" customWidth="1"/>
    <col min="8194" max="8194" width="3.28515625" style="238" customWidth="1"/>
    <col min="8195" max="8195" width="11.42578125" style="238" customWidth="1"/>
    <col min="8196" max="8196" width="40" style="238" customWidth="1"/>
    <col min="8197" max="8198" width="21" style="238" customWidth="1"/>
    <col min="8199" max="8199" width="3.42578125" style="238" customWidth="1"/>
    <col min="8200" max="8200" width="11.42578125" style="238" customWidth="1"/>
    <col min="8201" max="8201" width="50.85546875" style="238" customWidth="1"/>
    <col min="8202" max="8203" width="21" style="238" customWidth="1"/>
    <col min="8204" max="8204" width="3.5703125" style="238" customWidth="1"/>
    <col min="8205" max="8205" width="4.42578125" style="238" customWidth="1"/>
    <col min="8206" max="8448" width="0" style="238" hidden="1"/>
    <col min="8449" max="8449" width="1.42578125" style="238" customWidth="1"/>
    <col min="8450" max="8450" width="3.28515625" style="238" customWidth="1"/>
    <col min="8451" max="8451" width="11.42578125" style="238" customWidth="1"/>
    <col min="8452" max="8452" width="40" style="238" customWidth="1"/>
    <col min="8453" max="8454" width="21" style="238" customWidth="1"/>
    <col min="8455" max="8455" width="3.42578125" style="238" customWidth="1"/>
    <col min="8456" max="8456" width="11.42578125" style="238" customWidth="1"/>
    <col min="8457" max="8457" width="50.85546875" style="238" customWidth="1"/>
    <col min="8458" max="8459" width="21" style="238" customWidth="1"/>
    <col min="8460" max="8460" width="3.5703125" style="238" customWidth="1"/>
    <col min="8461" max="8461" width="4.42578125" style="238" customWidth="1"/>
    <col min="8462" max="8704" width="0" style="238" hidden="1"/>
    <col min="8705" max="8705" width="1.42578125" style="238" customWidth="1"/>
    <col min="8706" max="8706" width="3.28515625" style="238" customWidth="1"/>
    <col min="8707" max="8707" width="11.42578125" style="238" customWidth="1"/>
    <col min="8708" max="8708" width="40" style="238" customWidth="1"/>
    <col min="8709" max="8710" width="21" style="238" customWidth="1"/>
    <col min="8711" max="8711" width="3.42578125" style="238" customWidth="1"/>
    <col min="8712" max="8712" width="11.42578125" style="238" customWidth="1"/>
    <col min="8713" max="8713" width="50.85546875" style="238" customWidth="1"/>
    <col min="8714" max="8715" width="21" style="238" customWidth="1"/>
    <col min="8716" max="8716" width="3.5703125" style="238" customWidth="1"/>
    <col min="8717" max="8717" width="4.42578125" style="238" customWidth="1"/>
    <col min="8718" max="8960" width="0" style="238" hidden="1"/>
    <col min="8961" max="8961" width="1.42578125" style="238" customWidth="1"/>
    <col min="8962" max="8962" width="3.28515625" style="238" customWidth="1"/>
    <col min="8963" max="8963" width="11.42578125" style="238" customWidth="1"/>
    <col min="8964" max="8964" width="40" style="238" customWidth="1"/>
    <col min="8965" max="8966" width="21" style="238" customWidth="1"/>
    <col min="8967" max="8967" width="3.42578125" style="238" customWidth="1"/>
    <col min="8968" max="8968" width="11.42578125" style="238" customWidth="1"/>
    <col min="8969" max="8969" width="50.85546875" style="238" customWidth="1"/>
    <col min="8970" max="8971" width="21" style="238" customWidth="1"/>
    <col min="8972" max="8972" width="3.5703125" style="238" customWidth="1"/>
    <col min="8973" max="8973" width="4.42578125" style="238" customWidth="1"/>
    <col min="8974" max="9216" width="0" style="238" hidden="1"/>
    <col min="9217" max="9217" width="1.42578125" style="238" customWidth="1"/>
    <col min="9218" max="9218" width="3.28515625" style="238" customWidth="1"/>
    <col min="9219" max="9219" width="11.42578125" style="238" customWidth="1"/>
    <col min="9220" max="9220" width="40" style="238" customWidth="1"/>
    <col min="9221" max="9222" width="21" style="238" customWidth="1"/>
    <col min="9223" max="9223" width="3.42578125" style="238" customWidth="1"/>
    <col min="9224" max="9224" width="11.42578125" style="238" customWidth="1"/>
    <col min="9225" max="9225" width="50.85546875" style="238" customWidth="1"/>
    <col min="9226" max="9227" width="21" style="238" customWidth="1"/>
    <col min="9228" max="9228" width="3.5703125" style="238" customWidth="1"/>
    <col min="9229" max="9229" width="4.42578125" style="238" customWidth="1"/>
    <col min="9230" max="9472" width="0" style="238" hidden="1"/>
    <col min="9473" max="9473" width="1.42578125" style="238" customWidth="1"/>
    <col min="9474" max="9474" width="3.28515625" style="238" customWidth="1"/>
    <col min="9475" max="9475" width="11.42578125" style="238" customWidth="1"/>
    <col min="9476" max="9476" width="40" style="238" customWidth="1"/>
    <col min="9477" max="9478" width="21" style="238" customWidth="1"/>
    <col min="9479" max="9479" width="3.42578125" style="238" customWidth="1"/>
    <col min="9480" max="9480" width="11.42578125" style="238" customWidth="1"/>
    <col min="9481" max="9481" width="50.85546875" style="238" customWidth="1"/>
    <col min="9482" max="9483" width="21" style="238" customWidth="1"/>
    <col min="9484" max="9484" width="3.5703125" style="238" customWidth="1"/>
    <col min="9485" max="9485" width="4.42578125" style="238" customWidth="1"/>
    <col min="9486" max="9728" width="0" style="238" hidden="1"/>
    <col min="9729" max="9729" width="1.42578125" style="238" customWidth="1"/>
    <col min="9730" max="9730" width="3.28515625" style="238" customWidth="1"/>
    <col min="9731" max="9731" width="11.42578125" style="238" customWidth="1"/>
    <col min="9732" max="9732" width="40" style="238" customWidth="1"/>
    <col min="9733" max="9734" width="21" style="238" customWidth="1"/>
    <col min="9735" max="9735" width="3.42578125" style="238" customWidth="1"/>
    <col min="9736" max="9736" width="11.42578125" style="238" customWidth="1"/>
    <col min="9737" max="9737" width="50.85546875" style="238" customWidth="1"/>
    <col min="9738" max="9739" width="21" style="238" customWidth="1"/>
    <col min="9740" max="9740" width="3.5703125" style="238" customWidth="1"/>
    <col min="9741" max="9741" width="4.42578125" style="238" customWidth="1"/>
    <col min="9742" max="9984" width="0" style="238" hidden="1"/>
    <col min="9985" max="9985" width="1.42578125" style="238" customWidth="1"/>
    <col min="9986" max="9986" width="3.28515625" style="238" customWidth="1"/>
    <col min="9987" max="9987" width="11.42578125" style="238" customWidth="1"/>
    <col min="9988" max="9988" width="40" style="238" customWidth="1"/>
    <col min="9989" max="9990" width="21" style="238" customWidth="1"/>
    <col min="9991" max="9991" width="3.42578125" style="238" customWidth="1"/>
    <col min="9992" max="9992" width="11.42578125" style="238" customWidth="1"/>
    <col min="9993" max="9993" width="50.85546875" style="238" customWidth="1"/>
    <col min="9994" max="9995" width="21" style="238" customWidth="1"/>
    <col min="9996" max="9996" width="3.5703125" style="238" customWidth="1"/>
    <col min="9997" max="9997" width="4.42578125" style="238" customWidth="1"/>
    <col min="9998" max="10240" width="0" style="238" hidden="1"/>
    <col min="10241" max="10241" width="1.42578125" style="238" customWidth="1"/>
    <col min="10242" max="10242" width="3.28515625" style="238" customWidth="1"/>
    <col min="10243" max="10243" width="11.42578125" style="238" customWidth="1"/>
    <col min="10244" max="10244" width="40" style="238" customWidth="1"/>
    <col min="10245" max="10246" width="21" style="238" customWidth="1"/>
    <col min="10247" max="10247" width="3.42578125" style="238" customWidth="1"/>
    <col min="10248" max="10248" width="11.42578125" style="238" customWidth="1"/>
    <col min="10249" max="10249" width="50.85546875" style="238" customWidth="1"/>
    <col min="10250" max="10251" width="21" style="238" customWidth="1"/>
    <col min="10252" max="10252" width="3.5703125" style="238" customWidth="1"/>
    <col min="10253" max="10253" width="4.42578125" style="238" customWidth="1"/>
    <col min="10254" max="10496" width="0" style="238" hidden="1"/>
    <col min="10497" max="10497" width="1.42578125" style="238" customWidth="1"/>
    <col min="10498" max="10498" width="3.28515625" style="238" customWidth="1"/>
    <col min="10499" max="10499" width="11.42578125" style="238" customWidth="1"/>
    <col min="10500" max="10500" width="40" style="238" customWidth="1"/>
    <col min="10501" max="10502" width="21" style="238" customWidth="1"/>
    <col min="10503" max="10503" width="3.42578125" style="238" customWidth="1"/>
    <col min="10504" max="10504" width="11.42578125" style="238" customWidth="1"/>
    <col min="10505" max="10505" width="50.85546875" style="238" customWidth="1"/>
    <col min="10506" max="10507" width="21" style="238" customWidth="1"/>
    <col min="10508" max="10508" width="3.5703125" style="238" customWidth="1"/>
    <col min="10509" max="10509" width="4.42578125" style="238" customWidth="1"/>
    <col min="10510" max="10752" width="0" style="238" hidden="1"/>
    <col min="10753" max="10753" width="1.42578125" style="238" customWidth="1"/>
    <col min="10754" max="10754" width="3.28515625" style="238" customWidth="1"/>
    <col min="10755" max="10755" width="11.42578125" style="238" customWidth="1"/>
    <col min="10756" max="10756" width="40" style="238" customWidth="1"/>
    <col min="10757" max="10758" width="21" style="238" customWidth="1"/>
    <col min="10759" max="10759" width="3.42578125" style="238" customWidth="1"/>
    <col min="10760" max="10760" width="11.42578125" style="238" customWidth="1"/>
    <col min="10761" max="10761" width="50.85546875" style="238" customWidth="1"/>
    <col min="10762" max="10763" width="21" style="238" customWidth="1"/>
    <col min="10764" max="10764" width="3.5703125" style="238" customWidth="1"/>
    <col min="10765" max="10765" width="4.42578125" style="238" customWidth="1"/>
    <col min="10766" max="11008" width="0" style="238" hidden="1"/>
    <col min="11009" max="11009" width="1.42578125" style="238" customWidth="1"/>
    <col min="11010" max="11010" width="3.28515625" style="238" customWidth="1"/>
    <col min="11011" max="11011" width="11.42578125" style="238" customWidth="1"/>
    <col min="11012" max="11012" width="40" style="238" customWidth="1"/>
    <col min="11013" max="11014" width="21" style="238" customWidth="1"/>
    <col min="11015" max="11015" width="3.42578125" style="238" customWidth="1"/>
    <col min="11016" max="11016" width="11.42578125" style="238" customWidth="1"/>
    <col min="11017" max="11017" width="50.85546875" style="238" customWidth="1"/>
    <col min="11018" max="11019" width="21" style="238" customWidth="1"/>
    <col min="11020" max="11020" width="3.5703125" style="238" customWidth="1"/>
    <col min="11021" max="11021" width="4.42578125" style="238" customWidth="1"/>
    <col min="11022" max="11264" width="0" style="238" hidden="1"/>
    <col min="11265" max="11265" width="1.42578125" style="238" customWidth="1"/>
    <col min="11266" max="11266" width="3.28515625" style="238" customWidth="1"/>
    <col min="11267" max="11267" width="11.42578125" style="238" customWidth="1"/>
    <col min="11268" max="11268" width="40" style="238" customWidth="1"/>
    <col min="11269" max="11270" width="21" style="238" customWidth="1"/>
    <col min="11271" max="11271" width="3.42578125" style="238" customWidth="1"/>
    <col min="11272" max="11272" width="11.42578125" style="238" customWidth="1"/>
    <col min="11273" max="11273" width="50.85546875" style="238" customWidth="1"/>
    <col min="11274" max="11275" width="21" style="238" customWidth="1"/>
    <col min="11276" max="11276" width="3.5703125" style="238" customWidth="1"/>
    <col min="11277" max="11277" width="4.42578125" style="238" customWidth="1"/>
    <col min="11278" max="11520" width="0" style="238" hidden="1"/>
    <col min="11521" max="11521" width="1.42578125" style="238" customWidth="1"/>
    <col min="11522" max="11522" width="3.28515625" style="238" customWidth="1"/>
    <col min="11523" max="11523" width="11.42578125" style="238" customWidth="1"/>
    <col min="11524" max="11524" width="40" style="238" customWidth="1"/>
    <col min="11525" max="11526" width="21" style="238" customWidth="1"/>
    <col min="11527" max="11527" width="3.42578125" style="238" customWidth="1"/>
    <col min="11528" max="11528" width="11.42578125" style="238" customWidth="1"/>
    <col min="11529" max="11529" width="50.85546875" style="238" customWidth="1"/>
    <col min="11530" max="11531" width="21" style="238" customWidth="1"/>
    <col min="11532" max="11532" width="3.5703125" style="238" customWidth="1"/>
    <col min="11533" max="11533" width="4.42578125" style="238" customWidth="1"/>
    <col min="11534" max="11776" width="0" style="238" hidden="1"/>
    <col min="11777" max="11777" width="1.42578125" style="238" customWidth="1"/>
    <col min="11778" max="11778" width="3.28515625" style="238" customWidth="1"/>
    <col min="11779" max="11779" width="11.42578125" style="238" customWidth="1"/>
    <col min="11780" max="11780" width="40" style="238" customWidth="1"/>
    <col min="11781" max="11782" width="21" style="238" customWidth="1"/>
    <col min="11783" max="11783" width="3.42578125" style="238" customWidth="1"/>
    <col min="11784" max="11784" width="11.42578125" style="238" customWidth="1"/>
    <col min="11785" max="11785" width="50.85546875" style="238" customWidth="1"/>
    <col min="11786" max="11787" width="21" style="238" customWidth="1"/>
    <col min="11788" max="11788" width="3.5703125" style="238" customWidth="1"/>
    <col min="11789" max="11789" width="4.42578125" style="238" customWidth="1"/>
    <col min="11790" max="12032" width="0" style="238" hidden="1"/>
    <col min="12033" max="12033" width="1.42578125" style="238" customWidth="1"/>
    <col min="12034" max="12034" width="3.28515625" style="238" customWidth="1"/>
    <col min="12035" max="12035" width="11.42578125" style="238" customWidth="1"/>
    <col min="12036" max="12036" width="40" style="238" customWidth="1"/>
    <col min="12037" max="12038" width="21" style="238" customWidth="1"/>
    <col min="12039" max="12039" width="3.42578125" style="238" customWidth="1"/>
    <col min="12040" max="12040" width="11.42578125" style="238" customWidth="1"/>
    <col min="12041" max="12041" width="50.85546875" style="238" customWidth="1"/>
    <col min="12042" max="12043" width="21" style="238" customWidth="1"/>
    <col min="12044" max="12044" width="3.5703125" style="238" customWidth="1"/>
    <col min="12045" max="12045" width="4.42578125" style="238" customWidth="1"/>
    <col min="12046" max="12288" width="0" style="238" hidden="1"/>
    <col min="12289" max="12289" width="1.42578125" style="238" customWidth="1"/>
    <col min="12290" max="12290" width="3.28515625" style="238" customWidth="1"/>
    <col min="12291" max="12291" width="11.42578125" style="238" customWidth="1"/>
    <col min="12292" max="12292" width="40" style="238" customWidth="1"/>
    <col min="12293" max="12294" width="21" style="238" customWidth="1"/>
    <col min="12295" max="12295" width="3.42578125" style="238" customWidth="1"/>
    <col min="12296" max="12296" width="11.42578125" style="238" customWidth="1"/>
    <col min="12297" max="12297" width="50.85546875" style="238" customWidth="1"/>
    <col min="12298" max="12299" width="21" style="238" customWidth="1"/>
    <col min="12300" max="12300" width="3.5703125" style="238" customWidth="1"/>
    <col min="12301" max="12301" width="4.42578125" style="238" customWidth="1"/>
    <col min="12302" max="12544" width="0" style="238" hidden="1"/>
    <col min="12545" max="12545" width="1.42578125" style="238" customWidth="1"/>
    <col min="12546" max="12546" width="3.28515625" style="238" customWidth="1"/>
    <col min="12547" max="12547" width="11.42578125" style="238" customWidth="1"/>
    <col min="12548" max="12548" width="40" style="238" customWidth="1"/>
    <col min="12549" max="12550" width="21" style="238" customWidth="1"/>
    <col min="12551" max="12551" width="3.42578125" style="238" customWidth="1"/>
    <col min="12552" max="12552" width="11.42578125" style="238" customWidth="1"/>
    <col min="12553" max="12553" width="50.85546875" style="238" customWidth="1"/>
    <col min="12554" max="12555" width="21" style="238" customWidth="1"/>
    <col min="12556" max="12556" width="3.5703125" style="238" customWidth="1"/>
    <col min="12557" max="12557" width="4.42578125" style="238" customWidth="1"/>
    <col min="12558" max="12800" width="0" style="238" hidden="1"/>
    <col min="12801" max="12801" width="1.42578125" style="238" customWidth="1"/>
    <col min="12802" max="12802" width="3.28515625" style="238" customWidth="1"/>
    <col min="12803" max="12803" width="11.42578125" style="238" customWidth="1"/>
    <col min="12804" max="12804" width="40" style="238" customWidth="1"/>
    <col min="12805" max="12806" width="21" style="238" customWidth="1"/>
    <col min="12807" max="12807" width="3.42578125" style="238" customWidth="1"/>
    <col min="12808" max="12808" width="11.42578125" style="238" customWidth="1"/>
    <col min="12809" max="12809" width="50.85546875" style="238" customWidth="1"/>
    <col min="12810" max="12811" width="21" style="238" customWidth="1"/>
    <col min="12812" max="12812" width="3.5703125" style="238" customWidth="1"/>
    <col min="12813" max="12813" width="4.42578125" style="238" customWidth="1"/>
    <col min="12814" max="13056" width="0" style="238" hidden="1"/>
    <col min="13057" max="13057" width="1.42578125" style="238" customWidth="1"/>
    <col min="13058" max="13058" width="3.28515625" style="238" customWidth="1"/>
    <col min="13059" max="13059" width="11.42578125" style="238" customWidth="1"/>
    <col min="13060" max="13060" width="40" style="238" customWidth="1"/>
    <col min="13061" max="13062" width="21" style="238" customWidth="1"/>
    <col min="13063" max="13063" width="3.42578125" style="238" customWidth="1"/>
    <col min="13064" max="13064" width="11.42578125" style="238" customWidth="1"/>
    <col min="13065" max="13065" width="50.85546875" style="238" customWidth="1"/>
    <col min="13066" max="13067" width="21" style="238" customWidth="1"/>
    <col min="13068" max="13068" width="3.5703125" style="238" customWidth="1"/>
    <col min="13069" max="13069" width="4.42578125" style="238" customWidth="1"/>
    <col min="13070" max="13312" width="0" style="238" hidden="1"/>
    <col min="13313" max="13313" width="1.42578125" style="238" customWidth="1"/>
    <col min="13314" max="13314" width="3.28515625" style="238" customWidth="1"/>
    <col min="13315" max="13315" width="11.42578125" style="238" customWidth="1"/>
    <col min="13316" max="13316" width="40" style="238" customWidth="1"/>
    <col min="13317" max="13318" width="21" style="238" customWidth="1"/>
    <col min="13319" max="13319" width="3.42578125" style="238" customWidth="1"/>
    <col min="13320" max="13320" width="11.42578125" style="238" customWidth="1"/>
    <col min="13321" max="13321" width="50.85546875" style="238" customWidth="1"/>
    <col min="13322" max="13323" width="21" style="238" customWidth="1"/>
    <col min="13324" max="13324" width="3.5703125" style="238" customWidth="1"/>
    <col min="13325" max="13325" width="4.42578125" style="238" customWidth="1"/>
    <col min="13326" max="13568" width="0" style="238" hidden="1"/>
    <col min="13569" max="13569" width="1.42578125" style="238" customWidth="1"/>
    <col min="13570" max="13570" width="3.28515625" style="238" customWidth="1"/>
    <col min="13571" max="13571" width="11.42578125" style="238" customWidth="1"/>
    <col min="13572" max="13572" width="40" style="238" customWidth="1"/>
    <col min="13573" max="13574" width="21" style="238" customWidth="1"/>
    <col min="13575" max="13575" width="3.42578125" style="238" customWidth="1"/>
    <col min="13576" max="13576" width="11.42578125" style="238" customWidth="1"/>
    <col min="13577" max="13577" width="50.85546875" style="238" customWidth="1"/>
    <col min="13578" max="13579" width="21" style="238" customWidth="1"/>
    <col min="13580" max="13580" width="3.5703125" style="238" customWidth="1"/>
    <col min="13581" max="13581" width="4.42578125" style="238" customWidth="1"/>
    <col min="13582" max="13824" width="0" style="238" hidden="1"/>
    <col min="13825" max="13825" width="1.42578125" style="238" customWidth="1"/>
    <col min="13826" max="13826" width="3.28515625" style="238" customWidth="1"/>
    <col min="13827" max="13827" width="11.42578125" style="238" customWidth="1"/>
    <col min="13828" max="13828" width="40" style="238" customWidth="1"/>
    <col min="13829" max="13830" width="21" style="238" customWidth="1"/>
    <col min="13831" max="13831" width="3.42578125" style="238" customWidth="1"/>
    <col min="13832" max="13832" width="11.42578125" style="238" customWidth="1"/>
    <col min="13833" max="13833" width="50.85546875" style="238" customWidth="1"/>
    <col min="13834" max="13835" width="21" style="238" customWidth="1"/>
    <col min="13836" max="13836" width="3.5703125" style="238" customWidth="1"/>
    <col min="13837" max="13837" width="4.42578125" style="238" customWidth="1"/>
    <col min="13838" max="14080" width="0" style="238" hidden="1"/>
    <col min="14081" max="14081" width="1.42578125" style="238" customWidth="1"/>
    <col min="14082" max="14082" width="3.28515625" style="238" customWidth="1"/>
    <col min="14083" max="14083" width="11.42578125" style="238" customWidth="1"/>
    <col min="14084" max="14084" width="40" style="238" customWidth="1"/>
    <col min="14085" max="14086" width="21" style="238" customWidth="1"/>
    <col min="14087" max="14087" width="3.42578125" style="238" customWidth="1"/>
    <col min="14088" max="14088" width="11.42578125" style="238" customWidth="1"/>
    <col min="14089" max="14089" width="50.85546875" style="238" customWidth="1"/>
    <col min="14090" max="14091" width="21" style="238" customWidth="1"/>
    <col min="14092" max="14092" width="3.5703125" style="238" customWidth="1"/>
    <col min="14093" max="14093" width="4.42578125" style="238" customWidth="1"/>
    <col min="14094" max="14336" width="0" style="238" hidden="1"/>
    <col min="14337" max="14337" width="1.42578125" style="238" customWidth="1"/>
    <col min="14338" max="14338" width="3.28515625" style="238" customWidth="1"/>
    <col min="14339" max="14339" width="11.42578125" style="238" customWidth="1"/>
    <col min="14340" max="14340" width="40" style="238" customWidth="1"/>
    <col min="14341" max="14342" width="21" style="238" customWidth="1"/>
    <col min="14343" max="14343" width="3.42578125" style="238" customWidth="1"/>
    <col min="14344" max="14344" width="11.42578125" style="238" customWidth="1"/>
    <col min="14345" max="14345" width="50.85546875" style="238" customWidth="1"/>
    <col min="14346" max="14347" width="21" style="238" customWidth="1"/>
    <col min="14348" max="14348" width="3.5703125" style="238" customWidth="1"/>
    <col min="14349" max="14349" width="4.42578125" style="238" customWidth="1"/>
    <col min="14350" max="14592" width="0" style="238" hidden="1"/>
    <col min="14593" max="14593" width="1.42578125" style="238" customWidth="1"/>
    <col min="14594" max="14594" width="3.28515625" style="238" customWidth="1"/>
    <col min="14595" max="14595" width="11.42578125" style="238" customWidth="1"/>
    <col min="14596" max="14596" width="40" style="238" customWidth="1"/>
    <col min="14597" max="14598" width="21" style="238" customWidth="1"/>
    <col min="14599" max="14599" width="3.42578125" style="238" customWidth="1"/>
    <col min="14600" max="14600" width="11.42578125" style="238" customWidth="1"/>
    <col min="14601" max="14601" width="50.85546875" style="238" customWidth="1"/>
    <col min="14602" max="14603" width="21" style="238" customWidth="1"/>
    <col min="14604" max="14604" width="3.5703125" style="238" customWidth="1"/>
    <col min="14605" max="14605" width="4.42578125" style="238" customWidth="1"/>
    <col min="14606" max="14848" width="0" style="238" hidden="1"/>
    <col min="14849" max="14849" width="1.42578125" style="238" customWidth="1"/>
    <col min="14850" max="14850" width="3.28515625" style="238" customWidth="1"/>
    <col min="14851" max="14851" width="11.42578125" style="238" customWidth="1"/>
    <col min="14852" max="14852" width="40" style="238" customWidth="1"/>
    <col min="14853" max="14854" width="21" style="238" customWidth="1"/>
    <col min="14855" max="14855" width="3.42578125" style="238" customWidth="1"/>
    <col min="14856" max="14856" width="11.42578125" style="238" customWidth="1"/>
    <col min="14857" max="14857" width="50.85546875" style="238" customWidth="1"/>
    <col min="14858" max="14859" width="21" style="238" customWidth="1"/>
    <col min="14860" max="14860" width="3.5703125" style="238" customWidth="1"/>
    <col min="14861" max="14861" width="4.42578125" style="238" customWidth="1"/>
    <col min="14862" max="15104" width="0" style="238" hidden="1"/>
    <col min="15105" max="15105" width="1.42578125" style="238" customWidth="1"/>
    <col min="15106" max="15106" width="3.28515625" style="238" customWidth="1"/>
    <col min="15107" max="15107" width="11.42578125" style="238" customWidth="1"/>
    <col min="15108" max="15108" width="40" style="238" customWidth="1"/>
    <col min="15109" max="15110" width="21" style="238" customWidth="1"/>
    <col min="15111" max="15111" width="3.42578125" style="238" customWidth="1"/>
    <col min="15112" max="15112" width="11.42578125" style="238" customWidth="1"/>
    <col min="15113" max="15113" width="50.85546875" style="238" customWidth="1"/>
    <col min="15114" max="15115" width="21" style="238" customWidth="1"/>
    <col min="15116" max="15116" width="3.5703125" style="238" customWidth="1"/>
    <col min="15117" max="15117" width="4.42578125" style="238" customWidth="1"/>
    <col min="15118" max="15360" width="0" style="238" hidden="1"/>
    <col min="15361" max="15361" width="1.42578125" style="238" customWidth="1"/>
    <col min="15362" max="15362" width="3.28515625" style="238" customWidth="1"/>
    <col min="15363" max="15363" width="11.42578125" style="238" customWidth="1"/>
    <col min="15364" max="15364" width="40" style="238" customWidth="1"/>
    <col min="15365" max="15366" width="21" style="238" customWidth="1"/>
    <col min="15367" max="15367" width="3.42578125" style="238" customWidth="1"/>
    <col min="15368" max="15368" width="11.42578125" style="238" customWidth="1"/>
    <col min="15369" max="15369" width="50.85546875" style="238" customWidth="1"/>
    <col min="15370" max="15371" width="21" style="238" customWidth="1"/>
    <col min="15372" max="15372" width="3.5703125" style="238" customWidth="1"/>
    <col min="15373" max="15373" width="4.42578125" style="238" customWidth="1"/>
    <col min="15374" max="15616" width="0" style="238" hidden="1"/>
    <col min="15617" max="15617" width="1.42578125" style="238" customWidth="1"/>
    <col min="15618" max="15618" width="3.28515625" style="238" customWidth="1"/>
    <col min="15619" max="15619" width="11.42578125" style="238" customWidth="1"/>
    <col min="15620" max="15620" width="40" style="238" customWidth="1"/>
    <col min="15621" max="15622" width="21" style="238" customWidth="1"/>
    <col min="15623" max="15623" width="3.42578125" style="238" customWidth="1"/>
    <col min="15624" max="15624" width="11.42578125" style="238" customWidth="1"/>
    <col min="15625" max="15625" width="50.85546875" style="238" customWidth="1"/>
    <col min="15626" max="15627" width="21" style="238" customWidth="1"/>
    <col min="15628" max="15628" width="3.5703125" style="238" customWidth="1"/>
    <col min="15629" max="15629" width="4.42578125" style="238" customWidth="1"/>
    <col min="15630" max="15872" width="0" style="238" hidden="1"/>
    <col min="15873" max="15873" width="1.42578125" style="238" customWidth="1"/>
    <col min="15874" max="15874" width="3.28515625" style="238" customWidth="1"/>
    <col min="15875" max="15875" width="11.42578125" style="238" customWidth="1"/>
    <col min="15876" max="15876" width="40" style="238" customWidth="1"/>
    <col min="15877" max="15878" width="21" style="238" customWidth="1"/>
    <col min="15879" max="15879" width="3.42578125" style="238" customWidth="1"/>
    <col min="15880" max="15880" width="11.42578125" style="238" customWidth="1"/>
    <col min="15881" max="15881" width="50.85546875" style="238" customWidth="1"/>
    <col min="15882" max="15883" width="21" style="238" customWidth="1"/>
    <col min="15884" max="15884" width="3.5703125" style="238" customWidth="1"/>
    <col min="15885" max="15885" width="4.42578125" style="238" customWidth="1"/>
    <col min="15886" max="16128" width="0" style="238" hidden="1"/>
    <col min="16129" max="16129" width="1.42578125" style="238" customWidth="1"/>
    <col min="16130" max="16130" width="3.28515625" style="238" customWidth="1"/>
    <col min="16131" max="16131" width="11.42578125" style="238" customWidth="1"/>
    <col min="16132" max="16132" width="40" style="238" customWidth="1"/>
    <col min="16133" max="16134" width="21" style="238" customWidth="1"/>
    <col min="16135" max="16135" width="3.42578125" style="238" customWidth="1"/>
    <col min="16136" max="16136" width="11.42578125" style="238" customWidth="1"/>
    <col min="16137" max="16137" width="50.85546875" style="238" customWidth="1"/>
    <col min="16138" max="16139" width="21" style="238" customWidth="1"/>
    <col min="16140" max="16140" width="3.5703125" style="238" customWidth="1"/>
    <col min="16141" max="16141" width="4.42578125" style="238" customWidth="1"/>
    <col min="16142" max="16384" width="0" style="238" hidden="1"/>
  </cols>
  <sheetData>
    <row r="1" spans="2:18" ht="15.75">
      <c r="B1" s="202"/>
      <c r="D1" s="505"/>
      <c r="E1" s="505"/>
      <c r="F1" s="505"/>
      <c r="G1" s="505"/>
      <c r="H1" s="505"/>
      <c r="I1" s="505"/>
      <c r="J1" s="505"/>
      <c r="K1" s="185"/>
      <c r="L1" s="185"/>
    </row>
    <row r="2" spans="2:18" ht="26.25">
      <c r="B2" s="481" t="s">
        <v>157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</row>
    <row r="3" spans="2:18" ht="18.75" customHeight="1">
      <c r="B3" s="506" t="s">
        <v>343</v>
      </c>
      <c r="C3" s="506"/>
      <c r="D3" s="506"/>
      <c r="E3" s="506"/>
      <c r="F3" s="506"/>
      <c r="G3" s="506"/>
      <c r="H3" s="506"/>
      <c r="I3" s="506"/>
      <c r="J3" s="506"/>
      <c r="K3" s="506"/>
      <c r="L3" s="506"/>
    </row>
    <row r="4" spans="2:18" ht="23.25" customHeight="1">
      <c r="B4" s="482" t="s">
        <v>2</v>
      </c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2:18" ht="27" customHeight="1">
      <c r="B5" s="200"/>
      <c r="C5" s="203" t="s">
        <v>3</v>
      </c>
      <c r="D5" s="464" t="s">
        <v>341</v>
      </c>
      <c r="E5" s="464"/>
      <c r="F5" s="464"/>
      <c r="G5" s="464"/>
      <c r="H5" s="464"/>
      <c r="I5" s="464"/>
      <c r="J5" s="464"/>
      <c r="K5" s="464"/>
    </row>
    <row r="6" spans="2:18" ht="10.5" customHeight="1">
      <c r="B6" s="185"/>
      <c r="C6" s="185"/>
      <c r="D6" s="185"/>
      <c r="E6" s="185"/>
      <c r="F6" s="185"/>
      <c r="G6" s="185"/>
    </row>
    <row r="7" spans="2:18" ht="11.25" customHeight="1">
      <c r="B7" s="200"/>
      <c r="C7" s="245"/>
      <c r="D7" s="245"/>
      <c r="E7" s="245"/>
      <c r="F7" s="245"/>
      <c r="G7" s="201"/>
      <c r="H7" s="202"/>
      <c r="I7" s="248"/>
      <c r="J7" s="202"/>
      <c r="K7" s="202"/>
      <c r="L7" s="202"/>
    </row>
    <row r="8" spans="2:18" ht="8.25" customHeight="1">
      <c r="B8" s="181"/>
      <c r="C8" s="181"/>
      <c r="D8" s="181"/>
      <c r="E8" s="181"/>
      <c r="F8" s="181"/>
      <c r="G8" s="249"/>
      <c r="H8" s="202"/>
      <c r="I8" s="248"/>
      <c r="J8" s="202"/>
      <c r="K8" s="202"/>
      <c r="L8" s="202"/>
    </row>
    <row r="9" spans="2:18" ht="15.75">
      <c r="B9" s="182"/>
      <c r="C9" s="478" t="s">
        <v>66</v>
      </c>
      <c r="D9" s="478"/>
      <c r="E9" s="183" t="s">
        <v>133</v>
      </c>
      <c r="F9" s="183" t="s">
        <v>137</v>
      </c>
      <c r="G9" s="189"/>
      <c r="H9" s="478" t="s">
        <v>66</v>
      </c>
      <c r="I9" s="478"/>
      <c r="J9" s="183" t="s">
        <v>133</v>
      </c>
      <c r="K9" s="183" t="s">
        <v>137</v>
      </c>
      <c r="L9" s="184"/>
    </row>
    <row r="10" spans="2:18" ht="15.75">
      <c r="B10" s="220"/>
      <c r="C10" s="185"/>
      <c r="D10" s="185"/>
      <c r="E10" s="250"/>
      <c r="F10" s="250"/>
      <c r="G10" s="202"/>
      <c r="H10" s="202"/>
      <c r="I10" s="248"/>
      <c r="J10" s="202"/>
      <c r="K10" s="202"/>
      <c r="L10" s="207"/>
    </row>
    <row r="11" spans="2:18" ht="15.75">
      <c r="B11" s="220"/>
      <c r="C11" s="185"/>
      <c r="D11" s="185"/>
      <c r="E11" s="251"/>
      <c r="F11" s="251"/>
      <c r="G11" s="202"/>
      <c r="H11" s="202"/>
      <c r="I11" s="248"/>
      <c r="J11" s="202"/>
      <c r="K11" s="202"/>
      <c r="L11" s="207"/>
    </row>
    <row r="12" spans="2:18" ht="18">
      <c r="B12" s="210"/>
      <c r="C12" s="507" t="s">
        <v>7</v>
      </c>
      <c r="D12" s="507"/>
      <c r="E12" s="257">
        <f>E14+E24</f>
        <v>146084.80999999994</v>
      </c>
      <c r="F12" s="257">
        <f>F14+F24</f>
        <v>55915738.909999996</v>
      </c>
      <c r="G12" s="202"/>
      <c r="H12" s="507" t="s">
        <v>8</v>
      </c>
      <c r="I12" s="507"/>
      <c r="J12" s="257">
        <f>J14+J25</f>
        <v>584.29999999998836</v>
      </c>
      <c r="K12" s="257">
        <f>K14+K25</f>
        <v>17148795.16</v>
      </c>
      <c r="L12" s="207"/>
    </row>
    <row r="13" spans="2:18" ht="15.75">
      <c r="B13" s="208"/>
      <c r="C13" s="212"/>
      <c r="D13" s="231"/>
      <c r="E13" s="253"/>
      <c r="F13" s="253"/>
      <c r="G13" s="202"/>
      <c r="H13" s="212"/>
      <c r="I13" s="212"/>
      <c r="J13" s="253"/>
      <c r="K13" s="253"/>
      <c r="L13" s="207"/>
      <c r="R13" s="376"/>
    </row>
    <row r="14" spans="2:18" ht="15.75">
      <c r="B14" s="208"/>
      <c r="C14" s="476" t="s">
        <v>9</v>
      </c>
      <c r="D14" s="476"/>
      <c r="E14" s="252">
        <f>SUM(E16:E22)</f>
        <v>146084.80999999994</v>
      </c>
      <c r="F14" s="252">
        <f>SUM(F16:F22)</f>
        <v>55686629.170000002</v>
      </c>
      <c r="G14" s="202"/>
      <c r="H14" s="476" t="s">
        <v>10</v>
      </c>
      <c r="I14" s="476"/>
      <c r="J14" s="252">
        <f>SUM(J16:J23)</f>
        <v>584.29999999998836</v>
      </c>
      <c r="K14" s="252">
        <f>SUM(K16:K23)</f>
        <v>17148795.16</v>
      </c>
      <c r="L14" s="207"/>
    </row>
    <row r="15" spans="2:18" ht="15.75">
      <c r="B15" s="208"/>
      <c r="C15" s="212"/>
      <c r="D15" s="231"/>
      <c r="E15" s="253"/>
      <c r="F15" s="253"/>
      <c r="G15" s="202"/>
      <c r="H15" s="212"/>
      <c r="I15" s="212"/>
      <c r="J15" s="253"/>
      <c r="K15" s="253"/>
      <c r="L15" s="207"/>
    </row>
    <row r="16" spans="2:18" ht="15">
      <c r="B16" s="210"/>
      <c r="C16" s="485" t="s">
        <v>11</v>
      </c>
      <c r="D16" s="485"/>
      <c r="E16" s="258">
        <v>0</v>
      </c>
      <c r="F16" s="258">
        <v>55313142.960000001</v>
      </c>
      <c r="G16" s="202"/>
      <c r="H16" s="485" t="s">
        <v>12</v>
      </c>
      <c r="I16" s="485"/>
      <c r="J16" s="258">
        <v>0</v>
      </c>
      <c r="K16" s="258">
        <v>17148795.16</v>
      </c>
      <c r="L16" s="207"/>
    </row>
    <row r="17" spans="2:12" ht="15">
      <c r="B17" s="210"/>
      <c r="C17" s="485" t="s">
        <v>13</v>
      </c>
      <c r="D17" s="485"/>
      <c r="E17" s="258">
        <v>0</v>
      </c>
      <c r="F17" s="258">
        <v>178232.57000000007</v>
      </c>
      <c r="G17" s="202"/>
      <c r="H17" s="485" t="s">
        <v>14</v>
      </c>
      <c r="I17" s="485"/>
      <c r="J17" s="258">
        <v>0</v>
      </c>
      <c r="K17" s="258">
        <v>0</v>
      </c>
      <c r="L17" s="207"/>
    </row>
    <row r="18" spans="2:12" ht="15">
      <c r="B18" s="210"/>
      <c r="C18" s="485" t="s">
        <v>15</v>
      </c>
      <c r="D18" s="485"/>
      <c r="E18" s="258">
        <v>0</v>
      </c>
      <c r="F18" s="258">
        <v>195253.64</v>
      </c>
      <c r="G18" s="202"/>
      <c r="H18" s="485" t="s">
        <v>16</v>
      </c>
      <c r="I18" s="485"/>
      <c r="J18" s="258">
        <v>0</v>
      </c>
      <c r="K18" s="258">
        <v>0</v>
      </c>
      <c r="L18" s="207"/>
    </row>
    <row r="19" spans="2:12" ht="15">
      <c r="B19" s="210"/>
      <c r="C19" s="485" t="s">
        <v>17</v>
      </c>
      <c r="D19" s="485"/>
      <c r="E19" s="258">
        <v>0</v>
      </c>
      <c r="F19" s="258">
        <v>0</v>
      </c>
      <c r="G19" s="202"/>
      <c r="H19" s="485" t="s">
        <v>18</v>
      </c>
      <c r="I19" s="485"/>
      <c r="J19" s="258">
        <v>0</v>
      </c>
      <c r="K19" s="258">
        <v>0</v>
      </c>
      <c r="L19" s="207"/>
    </row>
    <row r="20" spans="2:12" ht="15">
      <c r="B20" s="210"/>
      <c r="C20" s="485" t="s">
        <v>19</v>
      </c>
      <c r="D20" s="485"/>
      <c r="E20" s="258">
        <v>146084.80999999994</v>
      </c>
      <c r="F20" s="258">
        <v>0</v>
      </c>
      <c r="G20" s="202"/>
      <c r="H20" s="485" t="s">
        <v>20</v>
      </c>
      <c r="I20" s="485"/>
      <c r="J20" s="258">
        <v>0</v>
      </c>
      <c r="K20" s="258">
        <v>0</v>
      </c>
      <c r="L20" s="207"/>
    </row>
    <row r="21" spans="2:12" ht="36.75" customHeight="1">
      <c r="B21" s="210"/>
      <c r="C21" s="485" t="s">
        <v>21</v>
      </c>
      <c r="D21" s="485"/>
      <c r="E21" s="258">
        <v>0</v>
      </c>
      <c r="F21" s="258">
        <v>0</v>
      </c>
      <c r="G21" s="202"/>
      <c r="H21" s="485" t="s">
        <v>22</v>
      </c>
      <c r="I21" s="485"/>
      <c r="J21" s="258">
        <v>0</v>
      </c>
      <c r="K21" s="258">
        <v>0</v>
      </c>
      <c r="L21" s="207"/>
    </row>
    <row r="22" spans="2:12" ht="15">
      <c r="B22" s="210"/>
      <c r="C22" s="485" t="s">
        <v>23</v>
      </c>
      <c r="D22" s="485"/>
      <c r="E22" s="258">
        <v>0</v>
      </c>
      <c r="F22" s="258">
        <v>0</v>
      </c>
      <c r="G22" s="202"/>
      <c r="H22" s="485" t="s">
        <v>24</v>
      </c>
      <c r="I22" s="485"/>
      <c r="J22" s="258">
        <v>0</v>
      </c>
      <c r="K22" s="258">
        <v>0</v>
      </c>
      <c r="L22" s="207"/>
    </row>
    <row r="23" spans="2:12" ht="15.75">
      <c r="B23" s="208"/>
      <c r="C23" s="212"/>
      <c r="D23" s="231"/>
      <c r="E23" s="253"/>
      <c r="F23" s="253"/>
      <c r="G23" s="202"/>
      <c r="H23" s="485" t="s">
        <v>25</v>
      </c>
      <c r="I23" s="485"/>
      <c r="J23" s="258">
        <v>584.29999999998836</v>
      </c>
      <c r="K23" s="258">
        <v>0</v>
      </c>
      <c r="L23" s="207"/>
    </row>
    <row r="24" spans="2:12" ht="15.75">
      <c r="B24" s="208"/>
      <c r="C24" s="476" t="s">
        <v>28</v>
      </c>
      <c r="D24" s="476"/>
      <c r="E24" s="252">
        <f>SUM(E26:E34)</f>
        <v>0</v>
      </c>
      <c r="F24" s="252">
        <f>SUM(F26:F34)</f>
        <v>229109.73999999836</v>
      </c>
      <c r="G24" s="202"/>
      <c r="H24" s="212"/>
      <c r="I24" s="212"/>
      <c r="J24" s="253"/>
      <c r="K24" s="253"/>
      <c r="L24" s="207"/>
    </row>
    <row r="25" spans="2:12" ht="15.75">
      <c r="B25" s="208"/>
      <c r="C25" s="212"/>
      <c r="D25" s="231"/>
      <c r="E25" s="253"/>
      <c r="F25" s="253"/>
      <c r="G25" s="202"/>
      <c r="H25" s="474" t="s">
        <v>29</v>
      </c>
      <c r="I25" s="474"/>
      <c r="J25" s="252">
        <f>SUM(J27:J32)</f>
        <v>0</v>
      </c>
      <c r="K25" s="252">
        <f>SUM(K27:K32)</f>
        <v>0</v>
      </c>
      <c r="L25" s="207"/>
    </row>
    <row r="26" spans="2:12" ht="15.75">
      <c r="B26" s="210"/>
      <c r="C26" s="485" t="s">
        <v>30</v>
      </c>
      <c r="D26" s="485"/>
      <c r="E26" s="258">
        <v>0</v>
      </c>
      <c r="F26" s="258">
        <v>0</v>
      </c>
      <c r="G26" s="202"/>
      <c r="H26" s="212"/>
      <c r="I26" s="212"/>
      <c r="J26" s="253"/>
      <c r="K26" s="253"/>
      <c r="L26" s="207"/>
    </row>
    <row r="27" spans="2:12" ht="15">
      <c r="B27" s="210"/>
      <c r="C27" s="485" t="s">
        <v>32</v>
      </c>
      <c r="D27" s="485"/>
      <c r="E27" s="258">
        <v>0</v>
      </c>
      <c r="F27" s="258">
        <v>0</v>
      </c>
      <c r="G27" s="202"/>
      <c r="H27" s="485" t="s">
        <v>31</v>
      </c>
      <c r="I27" s="485"/>
      <c r="J27" s="258">
        <v>0</v>
      </c>
      <c r="K27" s="258">
        <v>0</v>
      </c>
      <c r="L27" s="207"/>
    </row>
    <row r="28" spans="2:12" ht="33.75" customHeight="1">
      <c r="B28" s="210"/>
      <c r="C28" s="485" t="s">
        <v>34</v>
      </c>
      <c r="D28" s="485"/>
      <c r="E28" s="258">
        <v>0</v>
      </c>
      <c r="F28" s="258">
        <v>0</v>
      </c>
      <c r="G28" s="202"/>
      <c r="H28" s="485" t="s">
        <v>33</v>
      </c>
      <c r="I28" s="485"/>
      <c r="J28" s="258">
        <v>0</v>
      </c>
      <c r="K28" s="258">
        <v>0</v>
      </c>
      <c r="L28" s="207"/>
    </row>
    <row r="29" spans="2:12" ht="15">
      <c r="B29" s="210"/>
      <c r="C29" s="485" t="s">
        <v>36</v>
      </c>
      <c r="D29" s="485"/>
      <c r="E29" s="258">
        <v>0</v>
      </c>
      <c r="F29" s="258">
        <v>229109.73999999836</v>
      </c>
      <c r="G29" s="202"/>
      <c r="H29" s="485" t="s">
        <v>35</v>
      </c>
      <c r="I29" s="485"/>
      <c r="J29" s="258">
        <v>0</v>
      </c>
      <c r="K29" s="258">
        <v>0</v>
      </c>
      <c r="L29" s="207"/>
    </row>
    <row r="30" spans="2:12" ht="15">
      <c r="B30" s="210"/>
      <c r="C30" s="485" t="s">
        <v>38</v>
      </c>
      <c r="D30" s="485"/>
      <c r="E30" s="258">
        <v>0</v>
      </c>
      <c r="F30" s="258">
        <v>0</v>
      </c>
      <c r="G30" s="202"/>
      <c r="H30" s="485" t="s">
        <v>37</v>
      </c>
      <c r="I30" s="485"/>
      <c r="J30" s="258">
        <v>0</v>
      </c>
      <c r="K30" s="258">
        <v>0</v>
      </c>
      <c r="L30" s="207"/>
    </row>
    <row r="31" spans="2:12" ht="33.75" customHeight="1">
      <c r="B31" s="210"/>
      <c r="C31" s="485" t="s">
        <v>40</v>
      </c>
      <c r="D31" s="485"/>
      <c r="E31" s="258">
        <v>0</v>
      </c>
      <c r="F31" s="258">
        <v>0</v>
      </c>
      <c r="G31" s="202"/>
      <c r="H31" s="485" t="s">
        <v>39</v>
      </c>
      <c r="I31" s="485"/>
      <c r="J31" s="258">
        <v>0</v>
      </c>
      <c r="K31" s="258">
        <v>0</v>
      </c>
      <c r="L31" s="207"/>
    </row>
    <row r="32" spans="2:12" ht="15">
      <c r="B32" s="210"/>
      <c r="C32" s="485" t="s">
        <v>42</v>
      </c>
      <c r="D32" s="485"/>
      <c r="E32" s="258">
        <v>0</v>
      </c>
      <c r="F32" s="258">
        <v>0</v>
      </c>
      <c r="G32" s="202"/>
      <c r="H32" s="485" t="s">
        <v>41</v>
      </c>
      <c r="I32" s="485"/>
      <c r="J32" s="258">
        <v>0</v>
      </c>
      <c r="K32" s="258">
        <v>0</v>
      </c>
      <c r="L32" s="207"/>
    </row>
    <row r="33" spans="2:12" ht="25.5" customHeight="1">
      <c r="B33" s="210"/>
      <c r="C33" s="485" t="s">
        <v>43</v>
      </c>
      <c r="D33" s="485"/>
      <c r="E33" s="258">
        <v>0</v>
      </c>
      <c r="F33" s="258">
        <v>0</v>
      </c>
      <c r="G33" s="202"/>
      <c r="H33" s="212"/>
      <c r="I33" s="212"/>
      <c r="J33" s="254"/>
      <c r="K33" s="254"/>
      <c r="L33" s="207"/>
    </row>
    <row r="34" spans="2:12" ht="15.75">
      <c r="B34" s="210"/>
      <c r="C34" s="485" t="s">
        <v>45</v>
      </c>
      <c r="D34" s="485"/>
      <c r="E34" s="258">
        <v>0</v>
      </c>
      <c r="F34" s="258">
        <v>0</v>
      </c>
      <c r="G34" s="202"/>
      <c r="H34" s="476" t="s">
        <v>48</v>
      </c>
      <c r="I34" s="476"/>
      <c r="J34" s="252">
        <f>J36+J42+J50</f>
        <v>72917864.959999979</v>
      </c>
      <c r="K34" s="252">
        <f>K36+K42+K50</f>
        <v>0.4</v>
      </c>
      <c r="L34" s="207"/>
    </row>
    <row r="35" spans="2:12" ht="15.75">
      <c r="B35" s="208"/>
      <c r="C35" s="212"/>
      <c r="D35" s="231"/>
      <c r="E35" s="254"/>
      <c r="F35" s="254"/>
      <c r="G35" s="202"/>
      <c r="H35" s="212"/>
      <c r="I35" s="212"/>
      <c r="J35" s="253"/>
      <c r="K35" s="253"/>
      <c r="L35" s="207"/>
    </row>
    <row r="36" spans="2:12" ht="15.75">
      <c r="B36" s="210"/>
      <c r="C36" s="202"/>
      <c r="D36" s="202"/>
      <c r="E36" s="202"/>
      <c r="F36" s="202"/>
      <c r="G36" s="202"/>
      <c r="H36" s="476" t="s">
        <v>50</v>
      </c>
      <c r="I36" s="476"/>
      <c r="J36" s="252">
        <f>SUM(J38:J40)</f>
        <v>0</v>
      </c>
      <c r="K36" s="252">
        <f>SUM(K38:K40)</f>
        <v>0</v>
      </c>
      <c r="L36" s="207"/>
    </row>
    <row r="37" spans="2:12" ht="15.75">
      <c r="B37" s="208"/>
      <c r="C37" s="202"/>
      <c r="D37" s="202"/>
      <c r="E37" s="202"/>
      <c r="F37" s="202"/>
      <c r="G37" s="202"/>
      <c r="H37" s="212"/>
      <c r="I37" s="212"/>
      <c r="J37" s="253"/>
      <c r="K37" s="253"/>
      <c r="L37" s="207"/>
    </row>
    <row r="38" spans="2:12" ht="15">
      <c r="B38" s="210"/>
      <c r="C38" s="202"/>
      <c r="D38" s="202"/>
      <c r="E38" s="202"/>
      <c r="F38" s="202"/>
      <c r="G38" s="202"/>
      <c r="H38" s="485" t="s">
        <v>51</v>
      </c>
      <c r="I38" s="485"/>
      <c r="J38" s="258">
        <v>0</v>
      </c>
      <c r="K38" s="258">
        <v>0</v>
      </c>
      <c r="L38" s="207"/>
    </row>
    <row r="39" spans="2:12" ht="15.75">
      <c r="B39" s="208"/>
      <c r="C39" s="202"/>
      <c r="D39" s="202"/>
      <c r="E39" s="202"/>
      <c r="F39" s="202"/>
      <c r="G39" s="202"/>
      <c r="H39" s="485" t="s">
        <v>52</v>
      </c>
      <c r="I39" s="485"/>
      <c r="J39" s="258">
        <v>0</v>
      </c>
      <c r="K39" s="258">
        <v>0</v>
      </c>
      <c r="L39" s="207"/>
    </row>
    <row r="40" spans="2:12" ht="15">
      <c r="B40" s="210"/>
      <c r="C40" s="202"/>
      <c r="D40" s="202"/>
      <c r="E40" s="202"/>
      <c r="F40" s="202"/>
      <c r="G40" s="202"/>
      <c r="H40" s="485" t="s">
        <v>53</v>
      </c>
      <c r="I40" s="485"/>
      <c r="J40" s="258">
        <v>0</v>
      </c>
      <c r="K40" s="258">
        <v>0</v>
      </c>
      <c r="L40" s="207"/>
    </row>
    <row r="41" spans="2:12" ht="15.75">
      <c r="B41" s="210"/>
      <c r="C41" s="202"/>
      <c r="D41" s="202"/>
      <c r="E41" s="202"/>
      <c r="F41" s="202"/>
      <c r="G41" s="202"/>
      <c r="H41" s="212"/>
      <c r="I41" s="212"/>
      <c r="J41" s="253"/>
      <c r="K41" s="253"/>
      <c r="L41" s="207"/>
    </row>
    <row r="42" spans="2:12" ht="15.75">
      <c r="B42" s="210"/>
      <c r="C42" s="202"/>
      <c r="D42" s="202"/>
      <c r="E42" s="202"/>
      <c r="F42" s="202"/>
      <c r="G42" s="202"/>
      <c r="H42" s="476" t="s">
        <v>54</v>
      </c>
      <c r="I42" s="476"/>
      <c r="J42" s="252">
        <f>SUM(J44:J48)</f>
        <v>72917864.959999979</v>
      </c>
      <c r="K42" s="252">
        <f>SUM(K44:K48)</f>
        <v>0.4</v>
      </c>
      <c r="L42" s="207"/>
    </row>
    <row r="43" spans="2:12" ht="15.75">
      <c r="B43" s="210"/>
      <c r="C43" s="202"/>
      <c r="D43" s="202"/>
      <c r="E43" s="202"/>
      <c r="F43" s="202"/>
      <c r="G43" s="202"/>
      <c r="H43" s="212"/>
      <c r="I43" s="212"/>
      <c r="J43" s="253"/>
      <c r="K43" s="253"/>
      <c r="L43" s="207"/>
    </row>
    <row r="44" spans="2:12" ht="15">
      <c r="B44" s="210"/>
      <c r="C44" s="202"/>
      <c r="D44" s="202"/>
      <c r="E44" s="202"/>
      <c r="F44" s="202"/>
      <c r="G44" s="202"/>
      <c r="H44" s="485" t="s">
        <v>55</v>
      </c>
      <c r="I44" s="485"/>
      <c r="J44" s="258">
        <v>33869771.219999969</v>
      </c>
      <c r="K44" s="258">
        <v>0</v>
      </c>
      <c r="L44" s="207"/>
    </row>
    <row r="45" spans="2:12" ht="15">
      <c r="B45" s="210"/>
      <c r="C45" s="202"/>
      <c r="D45" s="202"/>
      <c r="E45" s="202"/>
      <c r="F45" s="202"/>
      <c r="G45" s="202"/>
      <c r="H45" s="485" t="s">
        <v>56</v>
      </c>
      <c r="I45" s="485"/>
      <c r="J45" s="258">
        <v>39048093.740000002</v>
      </c>
      <c r="K45" s="258">
        <v>0</v>
      </c>
      <c r="L45" s="207"/>
    </row>
    <row r="46" spans="2:12" ht="15">
      <c r="B46" s="210"/>
      <c r="C46" s="202"/>
      <c r="D46" s="202"/>
      <c r="E46" s="202"/>
      <c r="F46" s="202"/>
      <c r="G46" s="202"/>
      <c r="H46" s="485" t="s">
        <v>57</v>
      </c>
      <c r="I46" s="485"/>
      <c r="J46" s="258">
        <v>0</v>
      </c>
      <c r="K46" s="258">
        <v>0.4</v>
      </c>
      <c r="L46" s="207"/>
    </row>
    <row r="47" spans="2:12" ht="15">
      <c r="B47" s="210"/>
      <c r="C47" s="202"/>
      <c r="D47" s="202"/>
      <c r="E47" s="202"/>
      <c r="F47" s="202"/>
      <c r="G47" s="202"/>
      <c r="H47" s="485" t="s">
        <v>58</v>
      </c>
      <c r="I47" s="485"/>
      <c r="J47" s="258">
        <v>0</v>
      </c>
      <c r="K47" s="258">
        <v>0</v>
      </c>
      <c r="L47" s="207"/>
    </row>
    <row r="48" spans="2:12" ht="15.75">
      <c r="B48" s="208"/>
      <c r="C48" s="202"/>
      <c r="D48" s="202"/>
      <c r="E48" s="202"/>
      <c r="F48" s="202"/>
      <c r="G48" s="202"/>
      <c r="H48" s="485" t="s">
        <v>59</v>
      </c>
      <c r="I48" s="485"/>
      <c r="J48" s="258">
        <v>0</v>
      </c>
      <c r="K48" s="258">
        <v>0</v>
      </c>
      <c r="L48" s="207"/>
    </row>
    <row r="49" spans="2:12" ht="15.75">
      <c r="B49" s="210"/>
      <c r="C49" s="202"/>
      <c r="D49" s="202"/>
      <c r="E49" s="202"/>
      <c r="F49" s="202"/>
      <c r="G49" s="202"/>
      <c r="H49" s="212"/>
      <c r="I49" s="212"/>
      <c r="J49" s="253"/>
      <c r="K49" s="253"/>
      <c r="L49" s="207"/>
    </row>
    <row r="50" spans="2:12" ht="15.75">
      <c r="B50" s="208"/>
      <c r="C50" s="202"/>
      <c r="D50" s="202"/>
      <c r="E50" s="202"/>
      <c r="F50" s="202"/>
      <c r="G50" s="202"/>
      <c r="H50" s="476" t="s">
        <v>158</v>
      </c>
      <c r="I50" s="476"/>
      <c r="J50" s="252">
        <f>SUM(J52:J53)</f>
        <v>0</v>
      </c>
      <c r="K50" s="252">
        <f>SUM(K52:K53)</f>
        <v>0</v>
      </c>
      <c r="L50" s="207"/>
    </row>
    <row r="51" spans="2:12" ht="6.75" customHeight="1">
      <c r="B51" s="210"/>
      <c r="C51" s="202"/>
      <c r="D51" s="202"/>
      <c r="E51" s="202"/>
      <c r="F51" s="202"/>
      <c r="G51" s="202"/>
      <c r="H51" s="212"/>
      <c r="I51" s="212"/>
      <c r="J51" s="253"/>
      <c r="K51" s="253"/>
      <c r="L51" s="207"/>
    </row>
    <row r="52" spans="2:12" ht="15">
      <c r="B52" s="210"/>
      <c r="C52" s="202"/>
      <c r="D52" s="202"/>
      <c r="E52" s="202"/>
      <c r="F52" s="202"/>
      <c r="G52" s="202"/>
      <c r="H52" s="485" t="s">
        <v>61</v>
      </c>
      <c r="I52" s="485"/>
      <c r="J52" s="258">
        <v>0</v>
      </c>
      <c r="K52" s="258">
        <v>0</v>
      </c>
      <c r="L52" s="207"/>
    </row>
    <row r="53" spans="2:12" ht="15">
      <c r="B53" s="255"/>
      <c r="C53" s="225"/>
      <c r="D53" s="225"/>
      <c r="E53" s="225"/>
      <c r="F53" s="225"/>
      <c r="G53" s="225"/>
      <c r="H53" s="501" t="s">
        <v>62</v>
      </c>
      <c r="I53" s="501"/>
      <c r="J53" s="259">
        <v>0</v>
      </c>
      <c r="K53" s="259">
        <v>0</v>
      </c>
      <c r="L53" s="226"/>
    </row>
    <row r="54" spans="2:12" ht="15">
      <c r="B54" s="256"/>
      <c r="C54" s="225"/>
      <c r="D54" s="227"/>
      <c r="E54" s="227"/>
      <c r="F54" s="228"/>
      <c r="G54" s="228"/>
      <c r="H54" s="225"/>
      <c r="I54" s="186"/>
      <c r="J54" s="227"/>
      <c r="K54" s="228"/>
      <c r="L54" s="228"/>
    </row>
    <row r="55" spans="2:12" ht="15">
      <c r="B55" s="202"/>
      <c r="D55" s="188"/>
      <c r="E55" s="188"/>
      <c r="F55" s="229"/>
      <c r="G55" s="229"/>
      <c r="I55" s="187"/>
      <c r="J55" s="188"/>
      <c r="K55" s="229"/>
      <c r="L55" s="229"/>
    </row>
    <row r="56" spans="2:12" ht="15.75">
      <c r="B56" s="473" t="s">
        <v>302</v>
      </c>
      <c r="C56" s="473"/>
      <c r="D56" s="473"/>
      <c r="E56" s="473"/>
      <c r="F56" s="473"/>
      <c r="G56" s="473"/>
      <c r="H56" s="473"/>
      <c r="I56" s="473"/>
      <c r="J56" s="473"/>
      <c r="K56" s="473"/>
      <c r="L56" s="473"/>
    </row>
    <row r="57" spans="2:12" ht="15.75">
      <c r="C57" s="230"/>
      <c r="D57" s="230"/>
      <c r="E57" s="230"/>
      <c r="F57" s="230"/>
      <c r="G57" s="230"/>
      <c r="H57" s="230"/>
      <c r="I57" s="230"/>
      <c r="J57" s="230"/>
      <c r="K57" s="230"/>
    </row>
    <row r="58" spans="2:12" ht="15.75">
      <c r="C58" s="230"/>
      <c r="D58" s="230"/>
      <c r="E58" s="230"/>
      <c r="F58" s="230"/>
      <c r="G58" s="230"/>
      <c r="H58" s="230"/>
      <c r="I58" s="230"/>
      <c r="J58" s="230"/>
      <c r="K58" s="230"/>
    </row>
    <row r="59" spans="2:12" ht="15">
      <c r="C59" s="188"/>
      <c r="D59" s="188"/>
      <c r="E59" s="229"/>
      <c r="F59" s="229"/>
      <c r="H59" s="188"/>
      <c r="I59" s="187"/>
      <c r="J59" s="229"/>
      <c r="K59" s="229"/>
    </row>
    <row r="60" spans="2:12" ht="15">
      <c r="C60" s="188"/>
      <c r="D60" s="502"/>
      <c r="E60" s="502"/>
      <c r="F60" s="229"/>
      <c r="H60" s="260"/>
      <c r="I60" s="260"/>
      <c r="J60" s="229"/>
      <c r="K60" s="229"/>
    </row>
    <row r="61" spans="2:12" ht="15.75">
      <c r="C61" s="203"/>
      <c r="D61" s="503"/>
      <c r="E61" s="503"/>
      <c r="F61" s="229"/>
      <c r="G61" s="229"/>
      <c r="I61" s="503"/>
      <c r="J61" s="503"/>
      <c r="K61" s="229"/>
    </row>
    <row r="62" spans="2:12" ht="15.75" customHeight="1">
      <c r="C62" s="232"/>
      <c r="D62" s="455"/>
      <c r="E62" s="455"/>
      <c r="F62" s="229"/>
      <c r="G62" s="229"/>
      <c r="I62" s="455"/>
      <c r="J62" s="455"/>
      <c r="K62" s="229"/>
    </row>
    <row r="63" spans="2:12" ht="18.75" customHeight="1">
      <c r="B63" s="504"/>
      <c r="C63" s="504"/>
      <c r="D63" s="504"/>
      <c r="E63" s="504"/>
      <c r="F63" s="504"/>
      <c r="G63" s="504"/>
      <c r="H63" s="504"/>
      <c r="I63" s="504"/>
      <c r="J63" s="504"/>
      <c r="K63" s="504"/>
      <c r="L63" s="504"/>
    </row>
  </sheetData>
  <mergeCells count="64">
    <mergeCell ref="D5:K5"/>
    <mergeCell ref="B63:L63"/>
    <mergeCell ref="C9:D9"/>
    <mergeCell ref="H9:I9"/>
    <mergeCell ref="D1:J1"/>
    <mergeCell ref="B2:L2"/>
    <mergeCell ref="B3:L3"/>
    <mergeCell ref="B4:L4"/>
    <mergeCell ref="C12:D12"/>
    <mergeCell ref="H12:I12"/>
    <mergeCell ref="C14:D14"/>
    <mergeCell ref="H14:I14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H23:I23"/>
    <mergeCell ref="C24:D24"/>
    <mergeCell ref="H25:I25"/>
    <mergeCell ref="C26:D26"/>
    <mergeCell ref="C27:D27"/>
    <mergeCell ref="H27:I27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D62:E62"/>
    <mergeCell ref="H53:I53"/>
    <mergeCell ref="D60:E60"/>
    <mergeCell ref="D61:E61"/>
    <mergeCell ref="B56:L56"/>
    <mergeCell ref="I61:J61"/>
    <mergeCell ref="I62:J62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WX84"/>
  <sheetViews>
    <sheetView showGridLines="0" topLeftCell="A40" zoomScaleNormal="100" zoomScaleSheetLayoutView="80" workbookViewId="0">
      <selection activeCell="F65" sqref="F65"/>
    </sheetView>
  </sheetViews>
  <sheetFormatPr baseColWidth="10" defaultColWidth="0" defaultRowHeight="0" customHeight="1" zeroHeight="1"/>
  <cols>
    <col min="1" max="1" width="1.7109375" style="327" customWidth="1"/>
    <col min="2" max="2" width="2.7109375" style="329" customWidth="1"/>
    <col min="3" max="3" width="11.42578125" style="329" customWidth="1"/>
    <col min="4" max="4" width="48.28515625" style="329" customWidth="1"/>
    <col min="5" max="9" width="17.85546875" style="329" customWidth="1"/>
    <col min="10" max="10" width="3.28515625" style="327" customWidth="1"/>
    <col min="11" max="11" width="2.140625" style="329" customWidth="1"/>
    <col min="12" max="12" width="3" style="329" customWidth="1"/>
    <col min="13" max="255" width="11.42578125" style="329" customWidth="1"/>
    <col min="256" max="256" width="1.7109375" style="329" customWidth="1"/>
    <col min="257" max="257" width="2.7109375" style="329" customWidth="1"/>
    <col min="258" max="258" width="11.42578125" style="329" customWidth="1"/>
    <col min="259" max="259" width="39.42578125" style="329" customWidth="1"/>
    <col min="260" max="261" width="21" style="329" customWidth="1"/>
    <col min="262" max="262" width="4.140625" style="329" customWidth="1"/>
    <col min="263" max="263" width="11.42578125" style="329" customWidth="1"/>
    <col min="264" max="264" width="53.42578125" style="329" customWidth="1"/>
    <col min="265" max="266" width="21" style="329" customWidth="1"/>
    <col min="267" max="267" width="2.140625" style="329" customWidth="1"/>
    <col min="268" max="268" width="3" style="329" customWidth="1"/>
    <col min="269" max="511" width="11.42578125" style="329" hidden="1"/>
    <col min="512" max="512" width="1.7109375" style="329" customWidth="1"/>
    <col min="513" max="513" width="2.7109375" style="329" customWidth="1"/>
    <col min="514" max="514" width="11.42578125" style="329" customWidth="1"/>
    <col min="515" max="515" width="39.42578125" style="329" customWidth="1"/>
    <col min="516" max="517" width="21" style="329" customWidth="1"/>
    <col min="518" max="518" width="4.140625" style="329" customWidth="1"/>
    <col min="519" max="519" width="11.42578125" style="329" customWidth="1"/>
    <col min="520" max="520" width="53.42578125" style="329" customWidth="1"/>
    <col min="521" max="522" width="21" style="329" customWidth="1"/>
    <col min="523" max="523" width="2.140625" style="329" customWidth="1"/>
    <col min="524" max="524" width="3" style="329" customWidth="1"/>
    <col min="525" max="767" width="11.42578125" style="329" hidden="1"/>
    <col min="768" max="768" width="1.7109375" style="329" customWidth="1"/>
    <col min="769" max="769" width="2.7109375" style="329" customWidth="1"/>
    <col min="770" max="770" width="11.42578125" style="329" customWidth="1"/>
    <col min="771" max="771" width="39.42578125" style="329" customWidth="1"/>
    <col min="772" max="773" width="21" style="329" customWidth="1"/>
    <col min="774" max="774" width="4.140625" style="329" customWidth="1"/>
    <col min="775" max="775" width="11.42578125" style="329" customWidth="1"/>
    <col min="776" max="776" width="53.42578125" style="329" customWidth="1"/>
    <col min="777" max="778" width="21" style="329" customWidth="1"/>
    <col min="779" max="779" width="2.140625" style="329" customWidth="1"/>
    <col min="780" max="780" width="3" style="329" customWidth="1"/>
    <col min="781" max="1023" width="11.42578125" style="329" hidden="1"/>
    <col min="1024" max="1024" width="1.7109375" style="329" customWidth="1"/>
    <col min="1025" max="1025" width="2.7109375" style="329" customWidth="1"/>
    <col min="1026" max="1026" width="11.42578125" style="329" customWidth="1"/>
    <col min="1027" max="1027" width="39.42578125" style="329" customWidth="1"/>
    <col min="1028" max="1029" width="21" style="329" customWidth="1"/>
    <col min="1030" max="1030" width="4.140625" style="329" customWidth="1"/>
    <col min="1031" max="1031" width="11.42578125" style="329" customWidth="1"/>
    <col min="1032" max="1032" width="53.42578125" style="329" customWidth="1"/>
    <col min="1033" max="1034" width="21" style="329" customWidth="1"/>
    <col min="1035" max="1035" width="2.140625" style="329" customWidth="1"/>
    <col min="1036" max="1036" width="3" style="329" customWidth="1"/>
    <col min="1037" max="1279" width="11.42578125" style="329" hidden="1"/>
    <col min="1280" max="1280" width="1.7109375" style="329" customWidth="1"/>
    <col min="1281" max="1281" width="2.7109375" style="329" customWidth="1"/>
    <col min="1282" max="1282" width="11.42578125" style="329" customWidth="1"/>
    <col min="1283" max="1283" width="39.42578125" style="329" customWidth="1"/>
    <col min="1284" max="1285" width="21" style="329" customWidth="1"/>
    <col min="1286" max="1286" width="4.140625" style="329" customWidth="1"/>
    <col min="1287" max="1287" width="11.42578125" style="329" customWidth="1"/>
    <col min="1288" max="1288" width="53.42578125" style="329" customWidth="1"/>
    <col min="1289" max="1290" width="21" style="329" customWidth="1"/>
    <col min="1291" max="1291" width="2.140625" style="329" customWidth="1"/>
    <col min="1292" max="1292" width="3" style="329" customWidth="1"/>
    <col min="1293" max="1535" width="11.42578125" style="329" hidden="1"/>
    <col min="1536" max="1536" width="1.7109375" style="329" customWidth="1"/>
    <col min="1537" max="1537" width="2.7109375" style="329" customWidth="1"/>
    <col min="1538" max="1538" width="11.42578125" style="329" customWidth="1"/>
    <col min="1539" max="1539" width="39.42578125" style="329" customWidth="1"/>
    <col min="1540" max="1541" width="21" style="329" customWidth="1"/>
    <col min="1542" max="1542" width="4.140625" style="329" customWidth="1"/>
    <col min="1543" max="1543" width="11.42578125" style="329" customWidth="1"/>
    <col min="1544" max="1544" width="53.42578125" style="329" customWidth="1"/>
    <col min="1545" max="1546" width="21" style="329" customWidth="1"/>
    <col min="1547" max="1547" width="2.140625" style="329" customWidth="1"/>
    <col min="1548" max="1548" width="3" style="329" customWidth="1"/>
    <col min="1549" max="1791" width="11.42578125" style="329" hidden="1"/>
    <col min="1792" max="1792" width="1.7109375" style="329" customWidth="1"/>
    <col min="1793" max="1793" width="2.7109375" style="329" customWidth="1"/>
    <col min="1794" max="1794" width="11.42578125" style="329" customWidth="1"/>
    <col min="1795" max="1795" width="39.42578125" style="329" customWidth="1"/>
    <col min="1796" max="1797" width="21" style="329" customWidth="1"/>
    <col min="1798" max="1798" width="4.140625" style="329" customWidth="1"/>
    <col min="1799" max="1799" width="11.42578125" style="329" customWidth="1"/>
    <col min="1800" max="1800" width="53.42578125" style="329" customWidth="1"/>
    <col min="1801" max="1802" width="21" style="329" customWidth="1"/>
    <col min="1803" max="1803" width="2.140625" style="329" customWidth="1"/>
    <col min="1804" max="1804" width="3" style="329" customWidth="1"/>
    <col min="1805" max="2047" width="11.42578125" style="329" hidden="1"/>
    <col min="2048" max="2048" width="1.7109375" style="329" customWidth="1"/>
    <col min="2049" max="2049" width="2.7109375" style="329" customWidth="1"/>
    <col min="2050" max="2050" width="11.42578125" style="329" customWidth="1"/>
    <col min="2051" max="2051" width="39.42578125" style="329" customWidth="1"/>
    <col min="2052" max="2053" width="21" style="329" customWidth="1"/>
    <col min="2054" max="2054" width="4.140625" style="329" customWidth="1"/>
    <col min="2055" max="2055" width="11.42578125" style="329" customWidth="1"/>
    <col min="2056" max="2056" width="53.42578125" style="329" customWidth="1"/>
    <col min="2057" max="2058" width="21" style="329" customWidth="1"/>
    <col min="2059" max="2059" width="2.140625" style="329" customWidth="1"/>
    <col min="2060" max="2060" width="3" style="329" customWidth="1"/>
    <col min="2061" max="2303" width="11.42578125" style="329" hidden="1"/>
    <col min="2304" max="2304" width="1.7109375" style="329" customWidth="1"/>
    <col min="2305" max="2305" width="2.7109375" style="329" customWidth="1"/>
    <col min="2306" max="2306" width="11.42578125" style="329" customWidth="1"/>
    <col min="2307" max="2307" width="39.42578125" style="329" customWidth="1"/>
    <col min="2308" max="2309" width="21" style="329" customWidth="1"/>
    <col min="2310" max="2310" width="4.140625" style="329" customWidth="1"/>
    <col min="2311" max="2311" width="11.42578125" style="329" customWidth="1"/>
    <col min="2312" max="2312" width="53.42578125" style="329" customWidth="1"/>
    <col min="2313" max="2314" width="21" style="329" customWidth="1"/>
    <col min="2315" max="2315" width="2.140625" style="329" customWidth="1"/>
    <col min="2316" max="2316" width="3" style="329" customWidth="1"/>
    <col min="2317" max="2559" width="11.42578125" style="329" hidden="1"/>
    <col min="2560" max="2560" width="1.7109375" style="329" customWidth="1"/>
    <col min="2561" max="2561" width="2.7109375" style="329" customWidth="1"/>
    <col min="2562" max="2562" width="11.42578125" style="329" customWidth="1"/>
    <col min="2563" max="2563" width="39.42578125" style="329" customWidth="1"/>
    <col min="2564" max="2565" width="21" style="329" customWidth="1"/>
    <col min="2566" max="2566" width="4.140625" style="329" customWidth="1"/>
    <col min="2567" max="2567" width="11.42578125" style="329" customWidth="1"/>
    <col min="2568" max="2568" width="53.42578125" style="329" customWidth="1"/>
    <col min="2569" max="2570" width="21" style="329" customWidth="1"/>
    <col min="2571" max="2571" width="2.140625" style="329" customWidth="1"/>
    <col min="2572" max="2572" width="3" style="329" customWidth="1"/>
    <col min="2573" max="2815" width="11.42578125" style="329" hidden="1"/>
    <col min="2816" max="2816" width="1.7109375" style="329" customWidth="1"/>
    <col min="2817" max="2817" width="2.7109375" style="329" customWidth="1"/>
    <col min="2818" max="2818" width="11.42578125" style="329" customWidth="1"/>
    <col min="2819" max="2819" width="39.42578125" style="329" customWidth="1"/>
    <col min="2820" max="2821" width="21" style="329" customWidth="1"/>
    <col min="2822" max="2822" width="4.140625" style="329" customWidth="1"/>
    <col min="2823" max="2823" width="11.42578125" style="329" customWidth="1"/>
    <col min="2824" max="2824" width="53.42578125" style="329" customWidth="1"/>
    <col min="2825" max="2826" width="21" style="329" customWidth="1"/>
    <col min="2827" max="2827" width="2.140625" style="329" customWidth="1"/>
    <col min="2828" max="2828" width="3" style="329" customWidth="1"/>
    <col min="2829" max="3071" width="11.42578125" style="329" hidden="1"/>
    <col min="3072" max="3072" width="1.7109375" style="329" customWidth="1"/>
    <col min="3073" max="3073" width="2.7109375" style="329" customWidth="1"/>
    <col min="3074" max="3074" width="11.42578125" style="329" customWidth="1"/>
    <col min="3075" max="3075" width="39.42578125" style="329" customWidth="1"/>
    <col min="3076" max="3077" width="21" style="329" customWidth="1"/>
    <col min="3078" max="3078" width="4.140625" style="329" customWidth="1"/>
    <col min="3079" max="3079" width="11.42578125" style="329" customWidth="1"/>
    <col min="3080" max="3080" width="53.42578125" style="329" customWidth="1"/>
    <col min="3081" max="3082" width="21" style="329" customWidth="1"/>
    <col min="3083" max="3083" width="2.140625" style="329" customWidth="1"/>
    <col min="3084" max="3084" width="3" style="329" customWidth="1"/>
    <col min="3085" max="3327" width="11.42578125" style="329" hidden="1"/>
    <col min="3328" max="3328" width="1.7109375" style="329" customWidth="1"/>
    <col min="3329" max="3329" width="2.7109375" style="329" customWidth="1"/>
    <col min="3330" max="3330" width="11.42578125" style="329" customWidth="1"/>
    <col min="3331" max="3331" width="39.42578125" style="329" customWidth="1"/>
    <col min="3332" max="3333" width="21" style="329" customWidth="1"/>
    <col min="3334" max="3334" width="4.140625" style="329" customWidth="1"/>
    <col min="3335" max="3335" width="11.42578125" style="329" customWidth="1"/>
    <col min="3336" max="3336" width="53.42578125" style="329" customWidth="1"/>
    <col min="3337" max="3338" width="21" style="329" customWidth="1"/>
    <col min="3339" max="3339" width="2.140625" style="329" customWidth="1"/>
    <col min="3340" max="3340" width="3" style="329" customWidth="1"/>
    <col min="3341" max="3583" width="11.42578125" style="329" hidden="1"/>
    <col min="3584" max="3584" width="1.7109375" style="329" customWidth="1"/>
    <col min="3585" max="3585" width="2.7109375" style="329" customWidth="1"/>
    <col min="3586" max="3586" width="11.42578125" style="329" customWidth="1"/>
    <col min="3587" max="3587" width="39.42578125" style="329" customWidth="1"/>
    <col min="3588" max="3589" width="21" style="329" customWidth="1"/>
    <col min="3590" max="3590" width="4.140625" style="329" customWidth="1"/>
    <col min="3591" max="3591" width="11.42578125" style="329" customWidth="1"/>
    <col min="3592" max="3592" width="53.42578125" style="329" customWidth="1"/>
    <col min="3593" max="3594" width="21" style="329" customWidth="1"/>
    <col min="3595" max="3595" width="2.140625" style="329" customWidth="1"/>
    <col min="3596" max="3596" width="3" style="329" customWidth="1"/>
    <col min="3597" max="3839" width="11.42578125" style="329" hidden="1"/>
    <col min="3840" max="3840" width="1.7109375" style="329" customWidth="1"/>
    <col min="3841" max="3841" width="2.7109375" style="329" customWidth="1"/>
    <col min="3842" max="3842" width="11.42578125" style="329" customWidth="1"/>
    <col min="3843" max="3843" width="39.42578125" style="329" customWidth="1"/>
    <col min="3844" max="3845" width="21" style="329" customWidth="1"/>
    <col min="3846" max="3846" width="4.140625" style="329" customWidth="1"/>
    <col min="3847" max="3847" width="11.42578125" style="329" customWidth="1"/>
    <col min="3848" max="3848" width="53.42578125" style="329" customWidth="1"/>
    <col min="3849" max="3850" width="21" style="329" customWidth="1"/>
    <col min="3851" max="3851" width="2.140625" style="329" customWidth="1"/>
    <col min="3852" max="3852" width="3" style="329" customWidth="1"/>
    <col min="3853" max="4095" width="11.42578125" style="329" hidden="1"/>
    <col min="4096" max="4096" width="1.7109375" style="329" customWidth="1"/>
    <col min="4097" max="4097" width="2.7109375" style="329" customWidth="1"/>
    <col min="4098" max="4098" width="11.42578125" style="329" customWidth="1"/>
    <col min="4099" max="4099" width="39.42578125" style="329" customWidth="1"/>
    <col min="4100" max="4101" width="21" style="329" customWidth="1"/>
    <col min="4102" max="4102" width="4.140625" style="329" customWidth="1"/>
    <col min="4103" max="4103" width="11.42578125" style="329" customWidth="1"/>
    <col min="4104" max="4104" width="53.42578125" style="329" customWidth="1"/>
    <col min="4105" max="4106" width="21" style="329" customWidth="1"/>
    <col min="4107" max="4107" width="2.140625" style="329" customWidth="1"/>
    <col min="4108" max="4108" width="3" style="329" customWidth="1"/>
    <col min="4109" max="4351" width="11.42578125" style="329" hidden="1"/>
    <col min="4352" max="4352" width="1.7109375" style="329" customWidth="1"/>
    <col min="4353" max="4353" width="2.7109375" style="329" customWidth="1"/>
    <col min="4354" max="4354" width="11.42578125" style="329" customWidth="1"/>
    <col min="4355" max="4355" width="39.42578125" style="329" customWidth="1"/>
    <col min="4356" max="4357" width="21" style="329" customWidth="1"/>
    <col min="4358" max="4358" width="4.140625" style="329" customWidth="1"/>
    <col min="4359" max="4359" width="11.42578125" style="329" customWidth="1"/>
    <col min="4360" max="4360" width="53.42578125" style="329" customWidth="1"/>
    <col min="4361" max="4362" width="21" style="329" customWidth="1"/>
    <col min="4363" max="4363" width="2.140625" style="329" customWidth="1"/>
    <col min="4364" max="4364" width="3" style="329" customWidth="1"/>
    <col min="4365" max="4607" width="11.42578125" style="329" hidden="1"/>
    <col min="4608" max="4608" width="1.7109375" style="329" customWidth="1"/>
    <col min="4609" max="4609" width="2.7109375" style="329" customWidth="1"/>
    <col min="4610" max="4610" width="11.42578125" style="329" customWidth="1"/>
    <col min="4611" max="4611" width="39.42578125" style="329" customWidth="1"/>
    <col min="4612" max="4613" width="21" style="329" customWidth="1"/>
    <col min="4614" max="4614" width="4.140625" style="329" customWidth="1"/>
    <col min="4615" max="4615" width="11.42578125" style="329" customWidth="1"/>
    <col min="4616" max="4616" width="53.42578125" style="329" customWidth="1"/>
    <col min="4617" max="4618" width="21" style="329" customWidth="1"/>
    <col min="4619" max="4619" width="2.140625" style="329" customWidth="1"/>
    <col min="4620" max="4620" width="3" style="329" customWidth="1"/>
    <col min="4621" max="4863" width="11.42578125" style="329" hidden="1"/>
    <col min="4864" max="4864" width="1.7109375" style="329" customWidth="1"/>
    <col min="4865" max="4865" width="2.7109375" style="329" customWidth="1"/>
    <col min="4866" max="4866" width="11.42578125" style="329" customWidth="1"/>
    <col min="4867" max="4867" width="39.42578125" style="329" customWidth="1"/>
    <col min="4868" max="4869" width="21" style="329" customWidth="1"/>
    <col min="4870" max="4870" width="4.140625" style="329" customWidth="1"/>
    <col min="4871" max="4871" width="11.42578125" style="329" customWidth="1"/>
    <col min="4872" max="4872" width="53.42578125" style="329" customWidth="1"/>
    <col min="4873" max="4874" width="21" style="329" customWidth="1"/>
    <col min="4875" max="4875" width="2.140625" style="329" customWidth="1"/>
    <col min="4876" max="4876" width="3" style="329" customWidth="1"/>
    <col min="4877" max="5119" width="11.42578125" style="329" hidden="1"/>
    <col min="5120" max="5120" width="1.7109375" style="329" customWidth="1"/>
    <col min="5121" max="5121" width="2.7109375" style="329" customWidth="1"/>
    <col min="5122" max="5122" width="11.42578125" style="329" customWidth="1"/>
    <col min="5123" max="5123" width="39.42578125" style="329" customWidth="1"/>
    <col min="5124" max="5125" width="21" style="329" customWidth="1"/>
    <col min="5126" max="5126" width="4.140625" style="329" customWidth="1"/>
    <col min="5127" max="5127" width="11.42578125" style="329" customWidth="1"/>
    <col min="5128" max="5128" width="53.42578125" style="329" customWidth="1"/>
    <col min="5129" max="5130" width="21" style="329" customWidth="1"/>
    <col min="5131" max="5131" width="2.140625" style="329" customWidth="1"/>
    <col min="5132" max="5132" width="3" style="329" customWidth="1"/>
    <col min="5133" max="5375" width="11.42578125" style="329" hidden="1"/>
    <col min="5376" max="5376" width="1.7109375" style="329" customWidth="1"/>
    <col min="5377" max="5377" width="2.7109375" style="329" customWidth="1"/>
    <col min="5378" max="5378" width="11.42578125" style="329" customWidth="1"/>
    <col min="5379" max="5379" width="39.42578125" style="329" customWidth="1"/>
    <col min="5380" max="5381" width="21" style="329" customWidth="1"/>
    <col min="5382" max="5382" width="4.140625" style="329" customWidth="1"/>
    <col min="5383" max="5383" width="11.42578125" style="329" customWidth="1"/>
    <col min="5384" max="5384" width="53.42578125" style="329" customWidth="1"/>
    <col min="5385" max="5386" width="21" style="329" customWidth="1"/>
    <col min="5387" max="5387" width="2.140625" style="329" customWidth="1"/>
    <col min="5388" max="5388" width="3" style="329" customWidth="1"/>
    <col min="5389" max="5631" width="11.42578125" style="329" hidden="1"/>
    <col min="5632" max="5632" width="1.7109375" style="329" customWidth="1"/>
    <col min="5633" max="5633" width="2.7109375" style="329" customWidth="1"/>
    <col min="5634" max="5634" width="11.42578125" style="329" customWidth="1"/>
    <col min="5635" max="5635" width="39.42578125" style="329" customWidth="1"/>
    <col min="5636" max="5637" width="21" style="329" customWidth="1"/>
    <col min="5638" max="5638" width="4.140625" style="329" customWidth="1"/>
    <col min="5639" max="5639" width="11.42578125" style="329" customWidth="1"/>
    <col min="5640" max="5640" width="53.42578125" style="329" customWidth="1"/>
    <col min="5641" max="5642" width="21" style="329" customWidth="1"/>
    <col min="5643" max="5643" width="2.140625" style="329" customWidth="1"/>
    <col min="5644" max="5644" width="3" style="329" customWidth="1"/>
    <col min="5645" max="5887" width="11.42578125" style="329" hidden="1"/>
    <col min="5888" max="5888" width="1.7109375" style="329" customWidth="1"/>
    <col min="5889" max="5889" width="2.7109375" style="329" customWidth="1"/>
    <col min="5890" max="5890" width="11.42578125" style="329" customWidth="1"/>
    <col min="5891" max="5891" width="39.42578125" style="329" customWidth="1"/>
    <col min="5892" max="5893" width="21" style="329" customWidth="1"/>
    <col min="5894" max="5894" width="4.140625" style="329" customWidth="1"/>
    <col min="5895" max="5895" width="11.42578125" style="329" customWidth="1"/>
    <col min="5896" max="5896" width="53.42578125" style="329" customWidth="1"/>
    <col min="5897" max="5898" width="21" style="329" customWidth="1"/>
    <col min="5899" max="5899" width="2.140625" style="329" customWidth="1"/>
    <col min="5900" max="5900" width="3" style="329" customWidth="1"/>
    <col min="5901" max="6143" width="11.42578125" style="329" hidden="1"/>
    <col min="6144" max="6144" width="1.7109375" style="329" customWidth="1"/>
    <col min="6145" max="6145" width="2.7109375" style="329" customWidth="1"/>
    <col min="6146" max="6146" width="11.42578125" style="329" customWidth="1"/>
    <col min="6147" max="6147" width="39.42578125" style="329" customWidth="1"/>
    <col min="6148" max="6149" width="21" style="329" customWidth="1"/>
    <col min="6150" max="6150" width="4.140625" style="329" customWidth="1"/>
    <col min="6151" max="6151" width="11.42578125" style="329" customWidth="1"/>
    <col min="6152" max="6152" width="53.42578125" style="329" customWidth="1"/>
    <col min="6153" max="6154" width="21" style="329" customWidth="1"/>
    <col min="6155" max="6155" width="2.140625" style="329" customWidth="1"/>
    <col min="6156" max="6156" width="3" style="329" customWidth="1"/>
    <col min="6157" max="6399" width="11.42578125" style="329" hidden="1"/>
    <col min="6400" max="6400" width="1.7109375" style="329" customWidth="1"/>
    <col min="6401" max="6401" width="2.7109375" style="329" customWidth="1"/>
    <col min="6402" max="6402" width="11.42578125" style="329" customWidth="1"/>
    <col min="6403" max="6403" width="39.42578125" style="329" customWidth="1"/>
    <col min="6404" max="6405" width="21" style="329" customWidth="1"/>
    <col min="6406" max="6406" width="4.140625" style="329" customWidth="1"/>
    <col min="6407" max="6407" width="11.42578125" style="329" customWidth="1"/>
    <col min="6408" max="6408" width="53.42578125" style="329" customWidth="1"/>
    <col min="6409" max="6410" width="21" style="329" customWidth="1"/>
    <col min="6411" max="6411" width="2.140625" style="329" customWidth="1"/>
    <col min="6412" max="6412" width="3" style="329" customWidth="1"/>
    <col min="6413" max="6655" width="11.42578125" style="329" hidden="1"/>
    <col min="6656" max="6656" width="1.7109375" style="329" customWidth="1"/>
    <col min="6657" max="6657" width="2.7109375" style="329" customWidth="1"/>
    <col min="6658" max="6658" width="11.42578125" style="329" customWidth="1"/>
    <col min="6659" max="6659" width="39.42578125" style="329" customWidth="1"/>
    <col min="6660" max="6661" width="21" style="329" customWidth="1"/>
    <col min="6662" max="6662" width="4.140625" style="329" customWidth="1"/>
    <col min="6663" max="6663" width="11.42578125" style="329" customWidth="1"/>
    <col min="6664" max="6664" width="53.42578125" style="329" customWidth="1"/>
    <col min="6665" max="6666" width="21" style="329" customWidth="1"/>
    <col min="6667" max="6667" width="2.140625" style="329" customWidth="1"/>
    <col min="6668" max="6668" width="3" style="329" customWidth="1"/>
    <col min="6669" max="6911" width="11.42578125" style="329" hidden="1"/>
    <col min="6912" max="6912" width="1.7109375" style="329" customWidth="1"/>
    <col min="6913" max="6913" width="2.7109375" style="329" customWidth="1"/>
    <col min="6914" max="6914" width="11.42578125" style="329" customWidth="1"/>
    <col min="6915" max="6915" width="39.42578125" style="329" customWidth="1"/>
    <col min="6916" max="6917" width="21" style="329" customWidth="1"/>
    <col min="6918" max="6918" width="4.140625" style="329" customWidth="1"/>
    <col min="6919" max="6919" width="11.42578125" style="329" customWidth="1"/>
    <col min="6920" max="6920" width="53.42578125" style="329" customWidth="1"/>
    <col min="6921" max="6922" width="21" style="329" customWidth="1"/>
    <col min="6923" max="6923" width="2.140625" style="329" customWidth="1"/>
    <col min="6924" max="6924" width="3" style="329" customWidth="1"/>
    <col min="6925" max="7167" width="11.42578125" style="329" hidden="1"/>
    <col min="7168" max="7168" width="1.7109375" style="329" customWidth="1"/>
    <col min="7169" max="7169" width="2.7109375" style="329" customWidth="1"/>
    <col min="7170" max="7170" width="11.42578125" style="329" customWidth="1"/>
    <col min="7171" max="7171" width="39.42578125" style="329" customWidth="1"/>
    <col min="7172" max="7173" width="21" style="329" customWidth="1"/>
    <col min="7174" max="7174" width="4.140625" style="329" customWidth="1"/>
    <col min="7175" max="7175" width="11.42578125" style="329" customWidth="1"/>
    <col min="7176" max="7176" width="53.42578125" style="329" customWidth="1"/>
    <col min="7177" max="7178" width="21" style="329" customWidth="1"/>
    <col min="7179" max="7179" width="2.140625" style="329" customWidth="1"/>
    <col min="7180" max="7180" width="3" style="329" customWidth="1"/>
    <col min="7181" max="7423" width="11.42578125" style="329" hidden="1"/>
    <col min="7424" max="7424" width="1.7109375" style="329" customWidth="1"/>
    <col min="7425" max="7425" width="2.7109375" style="329" customWidth="1"/>
    <col min="7426" max="7426" width="11.42578125" style="329" customWidth="1"/>
    <col min="7427" max="7427" width="39.42578125" style="329" customWidth="1"/>
    <col min="7428" max="7429" width="21" style="329" customWidth="1"/>
    <col min="7430" max="7430" width="4.140625" style="329" customWidth="1"/>
    <col min="7431" max="7431" width="11.42578125" style="329" customWidth="1"/>
    <col min="7432" max="7432" width="53.42578125" style="329" customWidth="1"/>
    <col min="7433" max="7434" width="21" style="329" customWidth="1"/>
    <col min="7435" max="7435" width="2.140625" style="329" customWidth="1"/>
    <col min="7436" max="7436" width="3" style="329" customWidth="1"/>
    <col min="7437" max="7679" width="11.42578125" style="329" hidden="1"/>
    <col min="7680" max="7680" width="1.7109375" style="329" customWidth="1"/>
    <col min="7681" max="7681" width="2.7109375" style="329" customWidth="1"/>
    <col min="7682" max="7682" width="11.42578125" style="329" customWidth="1"/>
    <col min="7683" max="7683" width="39.42578125" style="329" customWidth="1"/>
    <col min="7684" max="7685" width="21" style="329" customWidth="1"/>
    <col min="7686" max="7686" width="4.140625" style="329" customWidth="1"/>
    <col min="7687" max="7687" width="11.42578125" style="329" customWidth="1"/>
    <col min="7688" max="7688" width="53.42578125" style="329" customWidth="1"/>
    <col min="7689" max="7690" width="21" style="329" customWidth="1"/>
    <col min="7691" max="7691" width="2.140625" style="329" customWidth="1"/>
    <col min="7692" max="7692" width="3" style="329" customWidth="1"/>
    <col min="7693" max="7935" width="11.42578125" style="329" hidden="1"/>
    <col min="7936" max="7936" width="1.7109375" style="329" customWidth="1"/>
    <col min="7937" max="7937" width="2.7109375" style="329" customWidth="1"/>
    <col min="7938" max="7938" width="11.42578125" style="329" customWidth="1"/>
    <col min="7939" max="7939" width="39.42578125" style="329" customWidth="1"/>
    <col min="7940" max="7941" width="21" style="329" customWidth="1"/>
    <col min="7942" max="7942" width="4.140625" style="329" customWidth="1"/>
    <col min="7943" max="7943" width="11.42578125" style="329" customWidth="1"/>
    <col min="7944" max="7944" width="53.42578125" style="329" customWidth="1"/>
    <col min="7945" max="7946" width="21" style="329" customWidth="1"/>
    <col min="7947" max="7947" width="2.140625" style="329" customWidth="1"/>
    <col min="7948" max="7948" width="3" style="329" customWidth="1"/>
    <col min="7949" max="8191" width="11.42578125" style="329" hidden="1"/>
    <col min="8192" max="8192" width="1.7109375" style="329" customWidth="1"/>
    <col min="8193" max="8193" width="2.7109375" style="329" customWidth="1"/>
    <col min="8194" max="8194" width="11.42578125" style="329" customWidth="1"/>
    <col min="8195" max="8195" width="39.42578125" style="329" customWidth="1"/>
    <col min="8196" max="8197" width="21" style="329" customWidth="1"/>
    <col min="8198" max="8198" width="4.140625" style="329" customWidth="1"/>
    <col min="8199" max="8199" width="11.42578125" style="329" customWidth="1"/>
    <col min="8200" max="8200" width="53.42578125" style="329" customWidth="1"/>
    <col min="8201" max="8202" width="21" style="329" customWidth="1"/>
    <col min="8203" max="8203" width="2.140625" style="329" customWidth="1"/>
    <col min="8204" max="8204" width="3" style="329" customWidth="1"/>
    <col min="8205" max="8447" width="11.42578125" style="329" hidden="1"/>
    <col min="8448" max="8448" width="1.7109375" style="329" customWidth="1"/>
    <col min="8449" max="8449" width="2.7109375" style="329" customWidth="1"/>
    <col min="8450" max="8450" width="11.42578125" style="329" customWidth="1"/>
    <col min="8451" max="8451" width="39.42578125" style="329" customWidth="1"/>
    <col min="8452" max="8453" width="21" style="329" customWidth="1"/>
    <col min="8454" max="8454" width="4.140625" style="329" customWidth="1"/>
    <col min="8455" max="8455" width="11.42578125" style="329" customWidth="1"/>
    <col min="8456" max="8456" width="53.42578125" style="329" customWidth="1"/>
    <col min="8457" max="8458" width="21" style="329" customWidth="1"/>
    <col min="8459" max="8459" width="2.140625" style="329" customWidth="1"/>
    <col min="8460" max="8460" width="3" style="329" customWidth="1"/>
    <col min="8461" max="8703" width="11.42578125" style="329" hidden="1"/>
    <col min="8704" max="8704" width="1.7109375" style="329" customWidth="1"/>
    <col min="8705" max="8705" width="2.7109375" style="329" customWidth="1"/>
    <col min="8706" max="8706" width="11.42578125" style="329" customWidth="1"/>
    <col min="8707" max="8707" width="39.42578125" style="329" customWidth="1"/>
    <col min="8708" max="8709" width="21" style="329" customWidth="1"/>
    <col min="8710" max="8710" width="4.140625" style="329" customWidth="1"/>
    <col min="8711" max="8711" width="11.42578125" style="329" customWidth="1"/>
    <col min="8712" max="8712" width="53.42578125" style="329" customWidth="1"/>
    <col min="8713" max="8714" width="21" style="329" customWidth="1"/>
    <col min="8715" max="8715" width="2.140625" style="329" customWidth="1"/>
    <col min="8716" max="8716" width="3" style="329" customWidth="1"/>
    <col min="8717" max="8959" width="11.42578125" style="329" hidden="1"/>
    <col min="8960" max="8960" width="1.7109375" style="329" customWidth="1"/>
    <col min="8961" max="8961" width="2.7109375" style="329" customWidth="1"/>
    <col min="8962" max="8962" width="11.42578125" style="329" customWidth="1"/>
    <col min="8963" max="8963" width="39.42578125" style="329" customWidth="1"/>
    <col min="8964" max="8965" width="21" style="329" customWidth="1"/>
    <col min="8966" max="8966" width="4.140625" style="329" customWidth="1"/>
    <col min="8967" max="8967" width="11.42578125" style="329" customWidth="1"/>
    <col min="8968" max="8968" width="53.42578125" style="329" customWidth="1"/>
    <col min="8969" max="8970" width="21" style="329" customWidth="1"/>
    <col min="8971" max="8971" width="2.140625" style="329" customWidth="1"/>
    <col min="8972" max="8972" width="3" style="329" customWidth="1"/>
    <col min="8973" max="9215" width="11.42578125" style="329" hidden="1"/>
    <col min="9216" max="9216" width="1.7109375" style="329" customWidth="1"/>
    <col min="9217" max="9217" width="2.7109375" style="329" customWidth="1"/>
    <col min="9218" max="9218" width="11.42578125" style="329" customWidth="1"/>
    <col min="9219" max="9219" width="39.42578125" style="329" customWidth="1"/>
    <col min="9220" max="9221" width="21" style="329" customWidth="1"/>
    <col min="9222" max="9222" width="4.140625" style="329" customWidth="1"/>
    <col min="9223" max="9223" width="11.42578125" style="329" customWidth="1"/>
    <col min="9224" max="9224" width="53.42578125" style="329" customWidth="1"/>
    <col min="9225" max="9226" width="21" style="329" customWidth="1"/>
    <col min="9227" max="9227" width="2.140625" style="329" customWidth="1"/>
    <col min="9228" max="9228" width="3" style="329" customWidth="1"/>
    <col min="9229" max="9471" width="11.42578125" style="329" hidden="1"/>
    <col min="9472" max="9472" width="1.7109375" style="329" customWidth="1"/>
    <col min="9473" max="9473" width="2.7109375" style="329" customWidth="1"/>
    <col min="9474" max="9474" width="11.42578125" style="329" customWidth="1"/>
    <col min="9475" max="9475" width="39.42578125" style="329" customWidth="1"/>
    <col min="9476" max="9477" width="21" style="329" customWidth="1"/>
    <col min="9478" max="9478" width="4.140625" style="329" customWidth="1"/>
    <col min="9479" max="9479" width="11.42578125" style="329" customWidth="1"/>
    <col min="9480" max="9480" width="53.42578125" style="329" customWidth="1"/>
    <col min="9481" max="9482" width="21" style="329" customWidth="1"/>
    <col min="9483" max="9483" width="2.140625" style="329" customWidth="1"/>
    <col min="9484" max="9484" width="3" style="329" customWidth="1"/>
    <col min="9485" max="9727" width="11.42578125" style="329" hidden="1"/>
    <col min="9728" max="9728" width="1.7109375" style="329" customWidth="1"/>
    <col min="9729" max="9729" width="2.7109375" style="329" customWidth="1"/>
    <col min="9730" max="9730" width="11.42578125" style="329" customWidth="1"/>
    <col min="9731" max="9731" width="39.42578125" style="329" customWidth="1"/>
    <col min="9732" max="9733" width="21" style="329" customWidth="1"/>
    <col min="9734" max="9734" width="4.140625" style="329" customWidth="1"/>
    <col min="9735" max="9735" width="11.42578125" style="329" customWidth="1"/>
    <col min="9736" max="9736" width="53.42578125" style="329" customWidth="1"/>
    <col min="9737" max="9738" width="21" style="329" customWidth="1"/>
    <col min="9739" max="9739" width="2.140625" style="329" customWidth="1"/>
    <col min="9740" max="9740" width="3" style="329" customWidth="1"/>
    <col min="9741" max="9983" width="11.42578125" style="329" hidden="1"/>
    <col min="9984" max="9984" width="1.7109375" style="329" customWidth="1"/>
    <col min="9985" max="9985" width="2.7109375" style="329" customWidth="1"/>
    <col min="9986" max="9986" width="11.42578125" style="329" customWidth="1"/>
    <col min="9987" max="9987" width="39.42578125" style="329" customWidth="1"/>
    <col min="9988" max="9989" width="21" style="329" customWidth="1"/>
    <col min="9990" max="9990" width="4.140625" style="329" customWidth="1"/>
    <col min="9991" max="9991" width="11.42578125" style="329" customWidth="1"/>
    <col min="9992" max="9992" width="53.42578125" style="329" customWidth="1"/>
    <col min="9993" max="9994" width="21" style="329" customWidth="1"/>
    <col min="9995" max="9995" width="2.140625" style="329" customWidth="1"/>
    <col min="9996" max="9996" width="3" style="329" customWidth="1"/>
    <col min="9997" max="10239" width="11.42578125" style="329" hidden="1"/>
    <col min="10240" max="10240" width="1.7109375" style="329" customWidth="1"/>
    <col min="10241" max="10241" width="2.7109375" style="329" customWidth="1"/>
    <col min="10242" max="10242" width="11.42578125" style="329" customWidth="1"/>
    <col min="10243" max="10243" width="39.42578125" style="329" customWidth="1"/>
    <col min="10244" max="10245" width="21" style="329" customWidth="1"/>
    <col min="10246" max="10246" width="4.140625" style="329" customWidth="1"/>
    <col min="10247" max="10247" width="11.42578125" style="329" customWidth="1"/>
    <col min="10248" max="10248" width="53.42578125" style="329" customWidth="1"/>
    <col min="10249" max="10250" width="21" style="329" customWidth="1"/>
    <col min="10251" max="10251" width="2.140625" style="329" customWidth="1"/>
    <col min="10252" max="10252" width="3" style="329" customWidth="1"/>
    <col min="10253" max="10495" width="11.42578125" style="329" hidden="1"/>
    <col min="10496" max="10496" width="1.7109375" style="329" customWidth="1"/>
    <col min="10497" max="10497" width="2.7109375" style="329" customWidth="1"/>
    <col min="10498" max="10498" width="11.42578125" style="329" customWidth="1"/>
    <col min="10499" max="10499" width="39.42578125" style="329" customWidth="1"/>
    <col min="10500" max="10501" width="21" style="329" customWidth="1"/>
    <col min="10502" max="10502" width="4.140625" style="329" customWidth="1"/>
    <col min="10503" max="10503" width="11.42578125" style="329" customWidth="1"/>
    <col min="10504" max="10504" width="53.42578125" style="329" customWidth="1"/>
    <col min="10505" max="10506" width="21" style="329" customWidth="1"/>
    <col min="10507" max="10507" width="2.140625" style="329" customWidth="1"/>
    <col min="10508" max="10508" width="3" style="329" customWidth="1"/>
    <col min="10509" max="10751" width="11.42578125" style="329" hidden="1"/>
    <col min="10752" max="10752" width="1.7109375" style="329" customWidth="1"/>
    <col min="10753" max="10753" width="2.7109375" style="329" customWidth="1"/>
    <col min="10754" max="10754" width="11.42578125" style="329" customWidth="1"/>
    <col min="10755" max="10755" width="39.42578125" style="329" customWidth="1"/>
    <col min="10756" max="10757" width="21" style="329" customWidth="1"/>
    <col min="10758" max="10758" width="4.140625" style="329" customWidth="1"/>
    <col min="10759" max="10759" width="11.42578125" style="329" customWidth="1"/>
    <col min="10760" max="10760" width="53.42578125" style="329" customWidth="1"/>
    <col min="10761" max="10762" width="21" style="329" customWidth="1"/>
    <col min="10763" max="10763" width="2.140625" style="329" customWidth="1"/>
    <col min="10764" max="10764" width="3" style="329" customWidth="1"/>
    <col min="10765" max="11007" width="11.42578125" style="329" hidden="1"/>
    <col min="11008" max="11008" width="1.7109375" style="329" customWidth="1"/>
    <col min="11009" max="11009" width="2.7109375" style="329" customWidth="1"/>
    <col min="11010" max="11010" width="11.42578125" style="329" customWidth="1"/>
    <col min="11011" max="11011" width="39.42578125" style="329" customWidth="1"/>
    <col min="11012" max="11013" width="21" style="329" customWidth="1"/>
    <col min="11014" max="11014" width="4.140625" style="329" customWidth="1"/>
    <col min="11015" max="11015" width="11.42578125" style="329" customWidth="1"/>
    <col min="11016" max="11016" width="53.42578125" style="329" customWidth="1"/>
    <col min="11017" max="11018" width="21" style="329" customWidth="1"/>
    <col min="11019" max="11019" width="2.140625" style="329" customWidth="1"/>
    <col min="11020" max="11020" width="3" style="329" customWidth="1"/>
    <col min="11021" max="11263" width="11.42578125" style="329" hidden="1"/>
    <col min="11264" max="11264" width="1.7109375" style="329" customWidth="1"/>
    <col min="11265" max="11265" width="2.7109375" style="329" customWidth="1"/>
    <col min="11266" max="11266" width="11.42578125" style="329" customWidth="1"/>
    <col min="11267" max="11267" width="39.42578125" style="329" customWidth="1"/>
    <col min="11268" max="11269" width="21" style="329" customWidth="1"/>
    <col min="11270" max="11270" width="4.140625" style="329" customWidth="1"/>
    <col min="11271" max="11271" width="11.42578125" style="329" customWidth="1"/>
    <col min="11272" max="11272" width="53.42578125" style="329" customWidth="1"/>
    <col min="11273" max="11274" width="21" style="329" customWidth="1"/>
    <col min="11275" max="11275" width="2.140625" style="329" customWidth="1"/>
    <col min="11276" max="11276" width="3" style="329" customWidth="1"/>
    <col min="11277" max="11519" width="11.42578125" style="329" hidden="1"/>
    <col min="11520" max="11520" width="1.7109375" style="329" customWidth="1"/>
    <col min="11521" max="11521" width="2.7109375" style="329" customWidth="1"/>
    <col min="11522" max="11522" width="11.42578125" style="329" customWidth="1"/>
    <col min="11523" max="11523" width="39.42578125" style="329" customWidth="1"/>
    <col min="11524" max="11525" width="21" style="329" customWidth="1"/>
    <col min="11526" max="11526" width="4.140625" style="329" customWidth="1"/>
    <col min="11527" max="11527" width="11.42578125" style="329" customWidth="1"/>
    <col min="11528" max="11528" width="53.42578125" style="329" customWidth="1"/>
    <col min="11529" max="11530" width="21" style="329" customWidth="1"/>
    <col min="11531" max="11531" width="2.140625" style="329" customWidth="1"/>
    <col min="11532" max="11532" width="3" style="329" customWidth="1"/>
    <col min="11533" max="11775" width="11.42578125" style="329" hidden="1"/>
    <col min="11776" max="11776" width="1.7109375" style="329" customWidth="1"/>
    <col min="11777" max="11777" width="2.7109375" style="329" customWidth="1"/>
    <col min="11778" max="11778" width="11.42578125" style="329" customWidth="1"/>
    <col min="11779" max="11779" width="39.42578125" style="329" customWidth="1"/>
    <col min="11780" max="11781" width="21" style="329" customWidth="1"/>
    <col min="11782" max="11782" width="4.140625" style="329" customWidth="1"/>
    <col min="11783" max="11783" width="11.42578125" style="329" customWidth="1"/>
    <col min="11784" max="11784" width="53.42578125" style="329" customWidth="1"/>
    <col min="11785" max="11786" width="21" style="329" customWidth="1"/>
    <col min="11787" max="11787" width="2.140625" style="329" customWidth="1"/>
    <col min="11788" max="11788" width="3" style="329" customWidth="1"/>
    <col min="11789" max="12031" width="11.42578125" style="329" hidden="1"/>
    <col min="12032" max="12032" width="1.7109375" style="329" customWidth="1"/>
    <col min="12033" max="12033" width="2.7109375" style="329" customWidth="1"/>
    <col min="12034" max="12034" width="11.42578125" style="329" customWidth="1"/>
    <col min="12035" max="12035" width="39.42578125" style="329" customWidth="1"/>
    <col min="12036" max="12037" width="21" style="329" customWidth="1"/>
    <col min="12038" max="12038" width="4.140625" style="329" customWidth="1"/>
    <col min="12039" max="12039" width="11.42578125" style="329" customWidth="1"/>
    <col min="12040" max="12040" width="53.42578125" style="329" customWidth="1"/>
    <col min="12041" max="12042" width="21" style="329" customWidth="1"/>
    <col min="12043" max="12043" width="2.140625" style="329" customWidth="1"/>
    <col min="12044" max="12044" width="3" style="329" customWidth="1"/>
    <col min="12045" max="12287" width="11.42578125" style="329" hidden="1"/>
    <col min="12288" max="12288" width="1.7109375" style="329" customWidth="1"/>
    <col min="12289" max="12289" width="2.7109375" style="329" customWidth="1"/>
    <col min="12290" max="12290" width="11.42578125" style="329" customWidth="1"/>
    <col min="12291" max="12291" width="39.42578125" style="329" customWidth="1"/>
    <col min="12292" max="12293" width="21" style="329" customWidth="1"/>
    <col min="12294" max="12294" width="4.140625" style="329" customWidth="1"/>
    <col min="12295" max="12295" width="11.42578125" style="329" customWidth="1"/>
    <col min="12296" max="12296" width="53.42578125" style="329" customWidth="1"/>
    <col min="12297" max="12298" width="21" style="329" customWidth="1"/>
    <col min="12299" max="12299" width="2.140625" style="329" customWidth="1"/>
    <col min="12300" max="12300" width="3" style="329" customWidth="1"/>
    <col min="12301" max="12543" width="11.42578125" style="329" hidden="1"/>
    <col min="12544" max="12544" width="1.7109375" style="329" customWidth="1"/>
    <col min="12545" max="12545" width="2.7109375" style="329" customWidth="1"/>
    <col min="12546" max="12546" width="11.42578125" style="329" customWidth="1"/>
    <col min="12547" max="12547" width="39.42578125" style="329" customWidth="1"/>
    <col min="12548" max="12549" width="21" style="329" customWidth="1"/>
    <col min="12550" max="12550" width="4.140625" style="329" customWidth="1"/>
    <col min="12551" max="12551" width="11.42578125" style="329" customWidth="1"/>
    <col min="12552" max="12552" width="53.42578125" style="329" customWidth="1"/>
    <col min="12553" max="12554" width="21" style="329" customWidth="1"/>
    <col min="12555" max="12555" width="2.140625" style="329" customWidth="1"/>
    <col min="12556" max="12556" width="3" style="329" customWidth="1"/>
    <col min="12557" max="12799" width="11.42578125" style="329" hidden="1"/>
    <col min="12800" max="12800" width="1.7109375" style="329" customWidth="1"/>
    <col min="12801" max="12801" width="2.7109375" style="329" customWidth="1"/>
    <col min="12802" max="12802" width="11.42578125" style="329" customWidth="1"/>
    <col min="12803" max="12803" width="39.42578125" style="329" customWidth="1"/>
    <col min="12804" max="12805" width="21" style="329" customWidth="1"/>
    <col min="12806" max="12806" width="4.140625" style="329" customWidth="1"/>
    <col min="12807" max="12807" width="11.42578125" style="329" customWidth="1"/>
    <col min="12808" max="12808" width="53.42578125" style="329" customWidth="1"/>
    <col min="12809" max="12810" width="21" style="329" customWidth="1"/>
    <col min="12811" max="12811" width="2.140625" style="329" customWidth="1"/>
    <col min="12812" max="12812" width="3" style="329" customWidth="1"/>
    <col min="12813" max="13055" width="11.42578125" style="329" hidden="1"/>
    <col min="13056" max="13056" width="1.7109375" style="329" customWidth="1"/>
    <col min="13057" max="13057" width="2.7109375" style="329" customWidth="1"/>
    <col min="13058" max="13058" width="11.42578125" style="329" customWidth="1"/>
    <col min="13059" max="13059" width="39.42578125" style="329" customWidth="1"/>
    <col min="13060" max="13061" width="21" style="329" customWidth="1"/>
    <col min="13062" max="13062" width="4.140625" style="329" customWidth="1"/>
    <col min="13063" max="13063" width="11.42578125" style="329" customWidth="1"/>
    <col min="13064" max="13064" width="53.42578125" style="329" customWidth="1"/>
    <col min="13065" max="13066" width="21" style="329" customWidth="1"/>
    <col min="13067" max="13067" width="2.140625" style="329" customWidth="1"/>
    <col min="13068" max="13068" width="3" style="329" customWidth="1"/>
    <col min="13069" max="13311" width="11.42578125" style="329" hidden="1"/>
    <col min="13312" max="13312" width="1.7109375" style="329" customWidth="1"/>
    <col min="13313" max="13313" width="2.7109375" style="329" customWidth="1"/>
    <col min="13314" max="13314" width="11.42578125" style="329" customWidth="1"/>
    <col min="13315" max="13315" width="39.42578125" style="329" customWidth="1"/>
    <col min="13316" max="13317" width="21" style="329" customWidth="1"/>
    <col min="13318" max="13318" width="4.140625" style="329" customWidth="1"/>
    <col min="13319" max="13319" width="11.42578125" style="329" customWidth="1"/>
    <col min="13320" max="13320" width="53.42578125" style="329" customWidth="1"/>
    <col min="13321" max="13322" width="21" style="329" customWidth="1"/>
    <col min="13323" max="13323" width="2.140625" style="329" customWidth="1"/>
    <col min="13324" max="13324" width="3" style="329" customWidth="1"/>
    <col min="13325" max="13567" width="11.42578125" style="329" hidden="1"/>
    <col min="13568" max="13568" width="1.7109375" style="329" customWidth="1"/>
    <col min="13569" max="13569" width="2.7109375" style="329" customWidth="1"/>
    <col min="13570" max="13570" width="11.42578125" style="329" customWidth="1"/>
    <col min="13571" max="13571" width="39.42578125" style="329" customWidth="1"/>
    <col min="13572" max="13573" width="21" style="329" customWidth="1"/>
    <col min="13574" max="13574" width="4.140625" style="329" customWidth="1"/>
    <col min="13575" max="13575" width="11.42578125" style="329" customWidth="1"/>
    <col min="13576" max="13576" width="53.42578125" style="329" customWidth="1"/>
    <col min="13577" max="13578" width="21" style="329" customWidth="1"/>
    <col min="13579" max="13579" width="2.140625" style="329" customWidth="1"/>
    <col min="13580" max="13580" width="3" style="329" customWidth="1"/>
    <col min="13581" max="13823" width="11.42578125" style="329" hidden="1"/>
    <col min="13824" max="13824" width="1.7109375" style="329" customWidth="1"/>
    <col min="13825" max="13825" width="2.7109375" style="329" customWidth="1"/>
    <col min="13826" max="13826" width="11.42578125" style="329" customWidth="1"/>
    <col min="13827" max="13827" width="39.42578125" style="329" customWidth="1"/>
    <col min="13828" max="13829" width="21" style="329" customWidth="1"/>
    <col min="13830" max="13830" width="4.140625" style="329" customWidth="1"/>
    <col min="13831" max="13831" width="11.42578125" style="329" customWidth="1"/>
    <col min="13832" max="13832" width="53.42578125" style="329" customWidth="1"/>
    <col min="13833" max="13834" width="21" style="329" customWidth="1"/>
    <col min="13835" max="13835" width="2.140625" style="329" customWidth="1"/>
    <col min="13836" max="13836" width="3" style="329" customWidth="1"/>
    <col min="13837" max="14079" width="11.42578125" style="329" hidden="1"/>
    <col min="14080" max="14080" width="1.7109375" style="329" customWidth="1"/>
    <col min="14081" max="14081" width="2.7109375" style="329" customWidth="1"/>
    <col min="14082" max="14082" width="11.42578125" style="329" customWidth="1"/>
    <col min="14083" max="14083" width="39.42578125" style="329" customWidth="1"/>
    <col min="14084" max="14085" width="21" style="329" customWidth="1"/>
    <col min="14086" max="14086" width="4.140625" style="329" customWidth="1"/>
    <col min="14087" max="14087" width="11.42578125" style="329" customWidth="1"/>
    <col min="14088" max="14088" width="53.42578125" style="329" customWidth="1"/>
    <col min="14089" max="14090" width="21" style="329" customWidth="1"/>
    <col min="14091" max="14091" width="2.140625" style="329" customWidth="1"/>
    <col min="14092" max="14092" width="3" style="329" customWidth="1"/>
    <col min="14093" max="14335" width="11.42578125" style="329" hidden="1"/>
    <col min="14336" max="14336" width="1.7109375" style="329" customWidth="1"/>
    <col min="14337" max="14337" width="2.7109375" style="329" customWidth="1"/>
    <col min="14338" max="14338" width="11.42578125" style="329" customWidth="1"/>
    <col min="14339" max="14339" width="39.42578125" style="329" customWidth="1"/>
    <col min="14340" max="14341" width="21" style="329" customWidth="1"/>
    <col min="14342" max="14342" width="4.140625" style="329" customWidth="1"/>
    <col min="14343" max="14343" width="11.42578125" style="329" customWidth="1"/>
    <col min="14344" max="14344" width="53.42578125" style="329" customWidth="1"/>
    <col min="14345" max="14346" width="21" style="329" customWidth="1"/>
    <col min="14347" max="14347" width="2.140625" style="329" customWidth="1"/>
    <col min="14348" max="14348" width="3" style="329" customWidth="1"/>
    <col min="14349" max="14591" width="11.42578125" style="329" hidden="1"/>
    <col min="14592" max="14592" width="1.7109375" style="329" customWidth="1"/>
    <col min="14593" max="14593" width="2.7109375" style="329" customWidth="1"/>
    <col min="14594" max="14594" width="11.42578125" style="329" customWidth="1"/>
    <col min="14595" max="14595" width="39.42578125" style="329" customWidth="1"/>
    <col min="14596" max="14597" width="21" style="329" customWidth="1"/>
    <col min="14598" max="14598" width="4.140625" style="329" customWidth="1"/>
    <col min="14599" max="14599" width="11.42578125" style="329" customWidth="1"/>
    <col min="14600" max="14600" width="53.42578125" style="329" customWidth="1"/>
    <col min="14601" max="14602" width="21" style="329" customWidth="1"/>
    <col min="14603" max="14603" width="2.140625" style="329" customWidth="1"/>
    <col min="14604" max="14604" width="3" style="329" customWidth="1"/>
    <col min="14605" max="14847" width="11.42578125" style="329" hidden="1"/>
    <col min="14848" max="14848" width="1.7109375" style="329" customWidth="1"/>
    <col min="14849" max="14849" width="2.7109375" style="329" customWidth="1"/>
    <col min="14850" max="14850" width="11.42578125" style="329" customWidth="1"/>
    <col min="14851" max="14851" width="39.42578125" style="329" customWidth="1"/>
    <col min="14852" max="14853" width="21" style="329" customWidth="1"/>
    <col min="14854" max="14854" width="4.140625" style="329" customWidth="1"/>
    <col min="14855" max="14855" width="11.42578125" style="329" customWidth="1"/>
    <col min="14856" max="14856" width="53.42578125" style="329" customWidth="1"/>
    <col min="14857" max="14858" width="21" style="329" customWidth="1"/>
    <col min="14859" max="14859" width="2.140625" style="329" customWidth="1"/>
    <col min="14860" max="14860" width="3" style="329" customWidth="1"/>
    <col min="14861" max="15103" width="11.42578125" style="329" hidden="1"/>
    <col min="15104" max="15104" width="1.7109375" style="329" customWidth="1"/>
    <col min="15105" max="15105" width="2.7109375" style="329" customWidth="1"/>
    <col min="15106" max="15106" width="11.42578125" style="329" customWidth="1"/>
    <col min="15107" max="15107" width="39.42578125" style="329" customWidth="1"/>
    <col min="15108" max="15109" width="21" style="329" customWidth="1"/>
    <col min="15110" max="15110" width="4.140625" style="329" customWidth="1"/>
    <col min="15111" max="15111" width="11.42578125" style="329" customWidth="1"/>
    <col min="15112" max="15112" width="53.42578125" style="329" customWidth="1"/>
    <col min="15113" max="15114" width="21" style="329" customWidth="1"/>
    <col min="15115" max="15115" width="2.140625" style="329" customWidth="1"/>
    <col min="15116" max="15116" width="3" style="329" customWidth="1"/>
    <col min="15117" max="15359" width="11.42578125" style="329" hidden="1"/>
    <col min="15360" max="15360" width="1.7109375" style="329" customWidth="1"/>
    <col min="15361" max="15361" width="2.7109375" style="329" customWidth="1"/>
    <col min="15362" max="15362" width="11.42578125" style="329" customWidth="1"/>
    <col min="15363" max="15363" width="39.42578125" style="329" customWidth="1"/>
    <col min="15364" max="15365" width="21" style="329" customWidth="1"/>
    <col min="15366" max="15366" width="4.140625" style="329" customWidth="1"/>
    <col min="15367" max="15367" width="11.42578125" style="329" customWidth="1"/>
    <col min="15368" max="15368" width="53.42578125" style="329" customWidth="1"/>
    <col min="15369" max="15370" width="21" style="329" customWidth="1"/>
    <col min="15371" max="15371" width="2.140625" style="329" customWidth="1"/>
    <col min="15372" max="15372" width="3" style="329" customWidth="1"/>
    <col min="15373" max="15615" width="11.42578125" style="329" hidden="1"/>
    <col min="15616" max="15616" width="1.7109375" style="329" customWidth="1"/>
    <col min="15617" max="15617" width="2.7109375" style="329" customWidth="1"/>
    <col min="15618" max="15618" width="11.42578125" style="329" customWidth="1"/>
    <col min="15619" max="15619" width="39.42578125" style="329" customWidth="1"/>
    <col min="15620" max="15621" width="21" style="329" customWidth="1"/>
    <col min="15622" max="15622" width="4.140625" style="329" customWidth="1"/>
    <col min="15623" max="15623" width="11.42578125" style="329" customWidth="1"/>
    <col min="15624" max="15624" width="53.42578125" style="329" customWidth="1"/>
    <col min="15625" max="15626" width="21" style="329" customWidth="1"/>
    <col min="15627" max="15627" width="2.140625" style="329" customWidth="1"/>
    <col min="15628" max="15628" width="3" style="329" customWidth="1"/>
    <col min="15629" max="15871" width="11.42578125" style="329" hidden="1"/>
    <col min="15872" max="15872" width="1.7109375" style="329" customWidth="1"/>
    <col min="15873" max="15873" width="2.7109375" style="329" customWidth="1"/>
    <col min="15874" max="15874" width="11.42578125" style="329" customWidth="1"/>
    <col min="15875" max="15875" width="39.42578125" style="329" customWidth="1"/>
    <col min="15876" max="15877" width="21" style="329" customWidth="1"/>
    <col min="15878" max="15878" width="4.140625" style="329" customWidth="1"/>
    <col min="15879" max="15879" width="11.42578125" style="329" customWidth="1"/>
    <col min="15880" max="15880" width="53.42578125" style="329" customWidth="1"/>
    <col min="15881" max="15882" width="21" style="329" customWidth="1"/>
    <col min="15883" max="15883" width="2.140625" style="329" customWidth="1"/>
    <col min="15884" max="15884" width="3" style="329" customWidth="1"/>
    <col min="15885" max="15885" width="11.42578125" style="329" hidden="1"/>
    <col min="15886" max="15898" width="0" style="329" hidden="1"/>
    <col min="15899" max="16138" width="11.42578125" style="329" hidden="1"/>
    <col min="16139" max="16151" width="0" style="329" hidden="1"/>
    <col min="16152" max="16152" width="11.42578125" style="329" hidden="1"/>
    <col min="16153" max="16170" width="0" style="329" hidden="1"/>
    <col min="16171" max="16384" width="11.42578125" style="329" hidden="1"/>
  </cols>
  <sheetData>
    <row r="1" spans="2:10" ht="12">
      <c r="B1" s="328"/>
      <c r="C1" s="328"/>
      <c r="D1" s="361"/>
      <c r="E1" s="361"/>
      <c r="F1" s="361"/>
      <c r="G1" s="361"/>
      <c r="H1" s="361"/>
      <c r="I1" s="361"/>
    </row>
    <row r="2" spans="2:10" ht="12">
      <c r="B2" s="328"/>
      <c r="C2" s="330"/>
      <c r="D2" s="527"/>
      <c r="E2" s="527"/>
      <c r="F2" s="327"/>
      <c r="G2" s="327"/>
      <c r="H2" s="327"/>
      <c r="I2" s="327"/>
    </row>
    <row r="3" spans="2:10" ht="26.25">
      <c r="B3" s="528" t="s">
        <v>305</v>
      </c>
      <c r="C3" s="528"/>
      <c r="D3" s="528"/>
      <c r="E3" s="528"/>
      <c r="F3" s="528"/>
      <c r="G3" s="528"/>
      <c r="H3" s="528"/>
      <c r="I3" s="528"/>
    </row>
    <row r="4" spans="2:10" ht="12.75">
      <c r="B4" s="331"/>
      <c r="C4" s="331"/>
      <c r="D4" s="331"/>
      <c r="E4" s="331"/>
      <c r="F4" s="331"/>
      <c r="G4" s="331"/>
      <c r="H4" s="331"/>
      <c r="I4" s="331"/>
    </row>
    <row r="5" spans="2:10" ht="15" customHeight="1">
      <c r="B5" s="529" t="s">
        <v>344</v>
      </c>
      <c r="C5" s="529"/>
      <c r="D5" s="529"/>
      <c r="E5" s="529"/>
      <c r="F5" s="529"/>
      <c r="G5" s="529"/>
      <c r="H5" s="529"/>
      <c r="I5" s="529"/>
      <c r="J5" s="332"/>
    </row>
    <row r="6" spans="2:10" ht="18">
      <c r="B6" s="530" t="s">
        <v>2</v>
      </c>
      <c r="C6" s="530"/>
      <c r="D6" s="530"/>
      <c r="E6" s="530"/>
      <c r="F6" s="530"/>
      <c r="G6" s="530"/>
      <c r="H6" s="530"/>
      <c r="I6" s="530"/>
    </row>
    <row r="7" spans="2:10" ht="15.75">
      <c r="B7" s="318"/>
      <c r="C7" s="383" t="s">
        <v>3</v>
      </c>
      <c r="D7" s="531" t="s">
        <v>341</v>
      </c>
      <c r="E7" s="531"/>
      <c r="F7" s="531"/>
      <c r="G7" s="531"/>
      <c r="H7" s="531"/>
      <c r="I7" s="531"/>
    </row>
    <row r="8" spans="2:10" ht="12.75">
      <c r="B8" s="319"/>
      <c r="C8" s="319"/>
      <c r="D8" s="319"/>
      <c r="E8" s="319"/>
      <c r="F8" s="319"/>
      <c r="G8" s="319"/>
      <c r="H8" s="319"/>
      <c r="I8" s="319"/>
    </row>
    <row r="9" spans="2:10" ht="12.75">
      <c r="B9" s="319"/>
      <c r="C9" s="319"/>
      <c r="D9" s="319"/>
      <c r="E9" s="320"/>
      <c r="F9" s="321"/>
      <c r="G9" s="321"/>
      <c r="H9" s="321"/>
      <c r="I9" s="321"/>
    </row>
    <row r="10" spans="2:10" ht="12" customHeight="1">
      <c r="B10" s="521"/>
      <c r="C10" s="523" t="s">
        <v>5</v>
      </c>
      <c r="D10" s="524"/>
      <c r="E10" s="517" t="s">
        <v>306</v>
      </c>
      <c r="F10" s="517" t="s">
        <v>307</v>
      </c>
      <c r="G10" s="517" t="s">
        <v>308</v>
      </c>
      <c r="H10" s="517" t="s">
        <v>309</v>
      </c>
      <c r="I10" s="517" t="s">
        <v>310</v>
      </c>
    </row>
    <row r="11" spans="2:10" ht="12">
      <c r="B11" s="522"/>
      <c r="C11" s="525"/>
      <c r="D11" s="526"/>
      <c r="E11" s="518"/>
      <c r="F11" s="518"/>
      <c r="G11" s="518"/>
      <c r="H11" s="518"/>
      <c r="I11" s="518"/>
    </row>
    <row r="12" spans="2:10" ht="12.75">
      <c r="B12" s="322"/>
      <c r="C12" s="319"/>
      <c r="D12" s="323"/>
      <c r="E12" s="324"/>
      <c r="F12" s="324"/>
      <c r="G12" s="324"/>
      <c r="H12" s="324"/>
      <c r="I12" s="324"/>
    </row>
    <row r="13" spans="2:10" ht="12.75">
      <c r="B13" s="322"/>
      <c r="C13" s="319"/>
      <c r="D13" s="323"/>
      <c r="E13" s="324"/>
      <c r="F13" s="324"/>
      <c r="G13" s="324"/>
      <c r="H13" s="324"/>
      <c r="I13" s="324"/>
    </row>
    <row r="14" spans="2:10" ht="12.75">
      <c r="B14" s="333"/>
      <c r="C14" s="519" t="s">
        <v>7</v>
      </c>
      <c r="D14" s="520"/>
      <c r="E14" s="334"/>
      <c r="F14" s="334"/>
      <c r="G14" s="334"/>
      <c r="H14" s="334"/>
      <c r="I14" s="334"/>
    </row>
    <row r="15" spans="2:10" ht="12.75">
      <c r="B15" s="333"/>
      <c r="C15" s="335"/>
      <c r="D15" s="336"/>
      <c r="E15" s="337"/>
      <c r="F15" s="337"/>
      <c r="G15" s="337"/>
      <c r="H15" s="337"/>
      <c r="I15" s="337"/>
    </row>
    <row r="16" spans="2:10" ht="12.75">
      <c r="B16" s="333"/>
      <c r="C16" s="512" t="s">
        <v>9</v>
      </c>
      <c r="D16" s="513"/>
      <c r="E16" s="337"/>
      <c r="F16" s="337"/>
      <c r="G16" s="337"/>
      <c r="H16" s="337"/>
      <c r="I16" s="337"/>
    </row>
    <row r="17" spans="2:9" ht="12.75">
      <c r="B17" s="333"/>
      <c r="C17" s="338"/>
      <c r="D17" s="339"/>
      <c r="E17" s="337"/>
      <c r="F17" s="337"/>
      <c r="G17" s="337"/>
      <c r="H17" s="337"/>
      <c r="I17" s="337"/>
    </row>
    <row r="18" spans="2:9" ht="12.75">
      <c r="B18" s="333"/>
      <c r="C18" s="510" t="s">
        <v>11</v>
      </c>
      <c r="D18" s="511"/>
      <c r="E18" s="340">
        <v>40201654.539999962</v>
      </c>
      <c r="F18" s="340">
        <v>1206571318.3</v>
      </c>
      <c r="G18" s="340">
        <v>1151258175.3399999</v>
      </c>
      <c r="H18" s="368">
        <f>E18+F18-G18</f>
        <v>95514797.5</v>
      </c>
      <c r="I18" s="340">
        <f>H18-E18</f>
        <v>55313142.960000038</v>
      </c>
    </row>
    <row r="19" spans="2:9" ht="12.75">
      <c r="B19" s="333"/>
      <c r="C19" s="510" t="s">
        <v>13</v>
      </c>
      <c r="D19" s="511"/>
      <c r="E19" s="368">
        <v>782550.52</v>
      </c>
      <c r="F19" s="340">
        <v>356646289.44999999</v>
      </c>
      <c r="G19" s="340">
        <v>356032107.41000003</v>
      </c>
      <c r="H19" s="368">
        <f t="shared" ref="H19:H24" si="0">E19+F19-G19</f>
        <v>1396732.5599999428</v>
      </c>
      <c r="I19" s="340">
        <f t="shared" ref="I19:I24" si="1">H19-E19</f>
        <v>614182.03999994276</v>
      </c>
    </row>
    <row r="20" spans="2:9" ht="12.75">
      <c r="B20" s="333"/>
      <c r="C20" s="510" t="s">
        <v>15</v>
      </c>
      <c r="D20" s="511"/>
      <c r="E20" s="340">
        <v>27544.53</v>
      </c>
      <c r="F20" s="340">
        <v>458335.64</v>
      </c>
      <c r="G20" s="340">
        <v>263082</v>
      </c>
      <c r="H20" s="368">
        <f t="shared" si="0"/>
        <v>222798.17000000004</v>
      </c>
      <c r="I20" s="340">
        <f t="shared" si="1"/>
        <v>195253.64000000004</v>
      </c>
    </row>
    <row r="21" spans="2:9" ht="12.75">
      <c r="B21" s="333"/>
      <c r="C21" s="510" t="s">
        <v>17</v>
      </c>
      <c r="D21" s="511"/>
      <c r="E21" s="340">
        <v>0</v>
      </c>
      <c r="F21" s="340">
        <v>0</v>
      </c>
      <c r="G21" s="340">
        <v>0</v>
      </c>
      <c r="H21" s="340">
        <f t="shared" si="0"/>
        <v>0</v>
      </c>
      <c r="I21" s="340">
        <f t="shared" si="1"/>
        <v>0</v>
      </c>
    </row>
    <row r="22" spans="2:9" ht="12.75">
      <c r="B22" s="333"/>
      <c r="C22" s="510" t="s">
        <v>19</v>
      </c>
      <c r="D22" s="511"/>
      <c r="E22" s="340">
        <v>926044.34999999963</v>
      </c>
      <c r="F22" s="340">
        <v>828352.3</v>
      </c>
      <c r="G22" s="340">
        <v>974437.11</v>
      </c>
      <c r="H22" s="340">
        <f t="shared" si="0"/>
        <v>779959.53999999969</v>
      </c>
      <c r="I22" s="340">
        <f t="shared" si="1"/>
        <v>-146084.80999999994</v>
      </c>
    </row>
    <row r="23" spans="2:9" ht="12.75">
      <c r="B23" s="333"/>
      <c r="C23" s="510" t="s">
        <v>21</v>
      </c>
      <c r="D23" s="511"/>
      <c r="E23" s="368">
        <v>0</v>
      </c>
      <c r="F23" s="340">
        <v>0</v>
      </c>
      <c r="G23" s="340">
        <v>0</v>
      </c>
      <c r="H23" s="340">
        <f t="shared" si="0"/>
        <v>0</v>
      </c>
      <c r="I23" s="340">
        <f t="shared" si="1"/>
        <v>0</v>
      </c>
    </row>
    <row r="24" spans="2:9" ht="12.75">
      <c r="B24" s="333"/>
      <c r="C24" s="515" t="s">
        <v>23</v>
      </c>
      <c r="D24" s="516"/>
      <c r="E24" s="344">
        <v>23294</v>
      </c>
      <c r="F24" s="340">
        <v>0</v>
      </c>
      <c r="G24" s="340">
        <v>0</v>
      </c>
      <c r="H24" s="340">
        <f t="shared" si="0"/>
        <v>23294</v>
      </c>
      <c r="I24" s="340">
        <f t="shared" si="1"/>
        <v>0</v>
      </c>
    </row>
    <row r="25" spans="2:9" ht="12.75">
      <c r="B25" s="333"/>
      <c r="C25" s="342"/>
      <c r="D25" s="343"/>
      <c r="F25" s="344"/>
      <c r="G25" s="344"/>
      <c r="H25" s="344"/>
      <c r="I25" s="344"/>
    </row>
    <row r="26" spans="2:9" ht="12.75">
      <c r="B26" s="345"/>
      <c r="C26" s="512" t="s">
        <v>26</v>
      </c>
      <c r="D26" s="513"/>
      <c r="E26" s="346">
        <f>SUM(E18:E24)</f>
        <v>41961087.939999968</v>
      </c>
      <c r="F26" s="346">
        <f>SUM(F18:F25)</f>
        <v>1564504295.6900001</v>
      </c>
      <c r="G26" s="346">
        <f>SUM(G18:G25)</f>
        <v>1508527801.8599999</v>
      </c>
      <c r="H26" s="346">
        <f>SUM(H18:H25)</f>
        <v>97937581.769999951</v>
      </c>
      <c r="I26" s="346">
        <f>SUM(I18:I25)</f>
        <v>55976493.829999976</v>
      </c>
    </row>
    <row r="27" spans="2:9" ht="12.75">
      <c r="B27" s="345"/>
      <c r="C27" s="335"/>
      <c r="D27" s="347"/>
      <c r="E27" s="348"/>
      <c r="F27" s="348"/>
      <c r="G27" s="348"/>
      <c r="H27" s="348"/>
      <c r="I27" s="348"/>
    </row>
    <row r="28" spans="2:9" ht="12.75">
      <c r="B28" s="333"/>
      <c r="C28" s="342"/>
      <c r="D28" s="349"/>
      <c r="E28" s="344"/>
      <c r="F28" s="344"/>
      <c r="G28" s="344"/>
      <c r="H28" s="344"/>
      <c r="I28" s="344"/>
    </row>
    <row r="29" spans="2:9" ht="12.75">
      <c r="B29" s="333"/>
      <c r="C29" s="512" t="s">
        <v>28</v>
      </c>
      <c r="D29" s="513"/>
      <c r="E29" s="350"/>
      <c r="F29" s="350"/>
      <c r="G29" s="350"/>
      <c r="H29" s="350"/>
      <c r="I29" s="350"/>
    </row>
    <row r="30" spans="2:9" ht="12.75">
      <c r="B30" s="333"/>
      <c r="C30" s="342"/>
      <c r="D30" s="349"/>
      <c r="E30" s="344"/>
      <c r="F30" s="344"/>
      <c r="G30" s="344"/>
      <c r="H30" s="344"/>
      <c r="I30" s="344"/>
    </row>
    <row r="31" spans="2:9" ht="12.75">
      <c r="B31" s="333"/>
      <c r="C31" s="510" t="s">
        <v>30</v>
      </c>
      <c r="D31" s="511"/>
      <c r="E31" s="340">
        <v>0</v>
      </c>
      <c r="F31" s="340">
        <v>0</v>
      </c>
      <c r="G31" s="340">
        <v>0</v>
      </c>
      <c r="H31" s="340">
        <f t="shared" ref="H31:H39" si="2">E31+F31-G31</f>
        <v>0</v>
      </c>
      <c r="I31" s="340">
        <f t="shared" ref="I31:I39" si="3">H31-E31</f>
        <v>0</v>
      </c>
    </row>
    <row r="32" spans="2:9" ht="12.75">
      <c r="B32" s="333"/>
      <c r="C32" s="510" t="s">
        <v>32</v>
      </c>
      <c r="D32" s="511"/>
      <c r="E32" s="340">
        <v>0</v>
      </c>
      <c r="F32" s="340">
        <v>0</v>
      </c>
      <c r="G32" s="340">
        <v>0</v>
      </c>
      <c r="H32" s="340">
        <f t="shared" si="2"/>
        <v>0</v>
      </c>
      <c r="I32" s="340">
        <f t="shared" si="3"/>
        <v>0</v>
      </c>
    </row>
    <row r="33" spans="2:9" ht="12.75">
      <c r="B33" s="333"/>
      <c r="C33" s="510" t="s">
        <v>34</v>
      </c>
      <c r="D33" s="511"/>
      <c r="E33" s="340">
        <v>87177084.319999993</v>
      </c>
      <c r="F33" s="340">
        <v>0</v>
      </c>
      <c r="G33" s="340">
        <v>0</v>
      </c>
      <c r="H33" s="340">
        <f t="shared" si="2"/>
        <v>87177084.319999993</v>
      </c>
      <c r="I33" s="340">
        <f t="shared" si="3"/>
        <v>0</v>
      </c>
    </row>
    <row r="34" spans="2:9" ht="12.75">
      <c r="B34" s="333"/>
      <c r="C34" s="510" t="s">
        <v>36</v>
      </c>
      <c r="D34" s="511"/>
      <c r="E34" s="340">
        <v>23849997.16</v>
      </c>
      <c r="F34" s="340">
        <v>229109.74</v>
      </c>
      <c r="G34" s="340">
        <v>0</v>
      </c>
      <c r="H34" s="340">
        <f t="shared" si="2"/>
        <v>24079106.899999999</v>
      </c>
      <c r="I34" s="340">
        <f t="shared" si="3"/>
        <v>229109.73999999836</v>
      </c>
    </row>
    <row r="35" spans="2:9" ht="12.75">
      <c r="B35" s="333"/>
      <c r="C35" s="510" t="s">
        <v>38</v>
      </c>
      <c r="D35" s="511"/>
      <c r="E35" s="340">
        <v>677440</v>
      </c>
      <c r="F35" s="340">
        <v>0</v>
      </c>
      <c r="G35" s="340">
        <v>0</v>
      </c>
      <c r="H35" s="340">
        <f t="shared" si="2"/>
        <v>677440</v>
      </c>
      <c r="I35" s="340">
        <f t="shared" si="3"/>
        <v>0</v>
      </c>
    </row>
    <row r="36" spans="2:9" ht="12.75">
      <c r="B36" s="333"/>
      <c r="C36" s="510" t="s">
        <v>40</v>
      </c>
      <c r="D36" s="511"/>
      <c r="E36" s="340">
        <v>-12691459.43</v>
      </c>
      <c r="F36" s="340">
        <v>0</v>
      </c>
      <c r="G36" s="340">
        <v>0</v>
      </c>
      <c r="H36" s="340">
        <f t="shared" si="2"/>
        <v>-12691459.43</v>
      </c>
      <c r="I36" s="340">
        <f t="shared" si="3"/>
        <v>0</v>
      </c>
    </row>
    <row r="37" spans="2:9" ht="12.75">
      <c r="B37" s="333"/>
      <c r="C37" s="510" t="s">
        <v>42</v>
      </c>
      <c r="D37" s="511"/>
      <c r="E37" s="340">
        <v>0</v>
      </c>
      <c r="F37" s="340">
        <v>0</v>
      </c>
      <c r="G37" s="340">
        <v>0</v>
      </c>
      <c r="H37" s="340">
        <f t="shared" si="2"/>
        <v>0</v>
      </c>
      <c r="I37" s="340">
        <f t="shared" si="3"/>
        <v>0</v>
      </c>
    </row>
    <row r="38" spans="2:9" ht="12.75">
      <c r="B38" s="333"/>
      <c r="C38" s="510" t="s">
        <v>43</v>
      </c>
      <c r="D38" s="511"/>
      <c r="E38" s="340">
        <v>0</v>
      </c>
      <c r="F38" s="340">
        <v>0</v>
      </c>
      <c r="G38" s="340">
        <v>0</v>
      </c>
      <c r="H38" s="340">
        <f t="shared" si="2"/>
        <v>0</v>
      </c>
      <c r="I38" s="340">
        <f t="shared" si="3"/>
        <v>0</v>
      </c>
    </row>
    <row r="39" spans="2:9" ht="12.75">
      <c r="B39" s="333"/>
      <c r="C39" s="510" t="s">
        <v>45</v>
      </c>
      <c r="D39" s="511"/>
      <c r="E39" s="340">
        <v>0</v>
      </c>
      <c r="F39" s="340">
        <v>0</v>
      </c>
      <c r="G39" s="340">
        <v>0</v>
      </c>
      <c r="H39" s="340">
        <f t="shared" si="2"/>
        <v>0</v>
      </c>
      <c r="I39" s="340">
        <f t="shared" si="3"/>
        <v>0</v>
      </c>
    </row>
    <row r="40" spans="2:9" ht="12.75">
      <c r="B40" s="333"/>
      <c r="C40" s="342"/>
      <c r="D40" s="343"/>
      <c r="E40" s="344"/>
      <c r="F40" s="344"/>
      <c r="G40" s="344"/>
      <c r="H40" s="344"/>
      <c r="I40" s="344"/>
    </row>
    <row r="41" spans="2:9" ht="12.75">
      <c r="B41" s="345"/>
      <c r="C41" s="512" t="s">
        <v>47</v>
      </c>
      <c r="D41" s="513"/>
      <c r="E41" s="346">
        <f>SUM(E31:E40)</f>
        <v>99013062.049999982</v>
      </c>
      <c r="F41" s="346">
        <f>SUM(F31:F40)</f>
        <v>229109.74</v>
      </c>
      <c r="G41" s="346">
        <f>SUM(G31:G40)</f>
        <v>0</v>
      </c>
      <c r="H41" s="346">
        <f>SUM(H31:H40)</f>
        <v>99242171.789999992</v>
      </c>
      <c r="I41" s="346">
        <f>SUM(I31:I40)</f>
        <v>229109.73999999836</v>
      </c>
    </row>
    <row r="42" spans="2:9" ht="12.75">
      <c r="B42" s="333"/>
      <c r="C42" s="342"/>
      <c r="D42" s="351"/>
      <c r="E42" s="344"/>
      <c r="F42" s="344"/>
      <c r="G42" s="344"/>
      <c r="H42" s="344"/>
      <c r="I42" s="344"/>
    </row>
    <row r="43" spans="2:9" ht="12.75">
      <c r="B43" s="333"/>
      <c r="C43" s="512" t="s">
        <v>49</v>
      </c>
      <c r="D43" s="513"/>
      <c r="E43" s="346">
        <f>E26+E41</f>
        <v>140974149.98999995</v>
      </c>
      <c r="F43" s="346">
        <f>F26+F41</f>
        <v>1564733405.4300001</v>
      </c>
      <c r="G43" s="346">
        <f>G26+G41</f>
        <v>1508527801.8599999</v>
      </c>
      <c r="H43" s="346">
        <f>H26+H41</f>
        <v>197179753.55999994</v>
      </c>
      <c r="I43" s="346">
        <f>I26+I41</f>
        <v>56205603.569999978</v>
      </c>
    </row>
    <row r="44" spans="2:9" ht="12.75">
      <c r="B44" s="333"/>
      <c r="C44" s="342"/>
      <c r="D44" s="349"/>
      <c r="E44" s="344"/>
      <c r="F44" s="344"/>
      <c r="G44" s="344"/>
      <c r="H44" s="344"/>
      <c r="I44" s="344"/>
    </row>
    <row r="45" spans="2:9" ht="12">
      <c r="B45" s="352"/>
      <c r="C45" s="353"/>
      <c r="D45" s="354"/>
      <c r="E45" s="355"/>
      <c r="F45" s="355"/>
      <c r="G45" s="355"/>
      <c r="H45" s="355"/>
      <c r="I45" s="355"/>
    </row>
    <row r="46" spans="2:9" ht="12">
      <c r="B46" s="352"/>
      <c r="C46" s="353"/>
      <c r="D46" s="354"/>
      <c r="E46" s="355"/>
      <c r="F46" s="355"/>
      <c r="G46" s="355"/>
      <c r="H46" s="355"/>
      <c r="I46" s="355"/>
    </row>
    <row r="47" spans="2:9" ht="12">
      <c r="B47" s="352"/>
      <c r="C47" s="353"/>
      <c r="D47" s="325"/>
      <c r="E47" s="326"/>
      <c r="F47" s="326"/>
      <c r="G47" s="326"/>
      <c r="H47" s="326"/>
      <c r="I47" s="326"/>
    </row>
    <row r="48" spans="2:9" ht="12">
      <c r="B48" s="352"/>
      <c r="C48" s="353"/>
      <c r="D48" s="354"/>
      <c r="E48" s="355"/>
      <c r="F48" s="355"/>
      <c r="G48" s="355"/>
      <c r="H48" s="355"/>
      <c r="I48" s="355"/>
    </row>
    <row r="49" spans="1:10" ht="12">
      <c r="B49" s="352"/>
      <c r="C49" s="353"/>
      <c r="D49" s="354"/>
      <c r="E49" s="355"/>
      <c r="F49" s="355"/>
      <c r="G49" s="355"/>
      <c r="H49" s="355"/>
      <c r="I49" s="355"/>
    </row>
    <row r="50" spans="1:10" ht="12">
      <c r="B50" s="352"/>
      <c r="C50" s="353"/>
      <c r="D50" s="354"/>
      <c r="E50" s="356"/>
      <c r="F50" s="356"/>
      <c r="G50" s="356"/>
      <c r="H50" s="356"/>
      <c r="I50" s="356"/>
    </row>
    <row r="51" spans="1:10" ht="12">
      <c r="B51" s="352"/>
      <c r="C51" s="353"/>
      <c r="D51" s="354"/>
      <c r="E51" s="356"/>
      <c r="F51" s="356"/>
      <c r="G51" s="356"/>
      <c r="H51" s="356"/>
      <c r="I51" s="356"/>
    </row>
    <row r="52" spans="1:10" ht="12">
      <c r="B52" s="352"/>
      <c r="C52" s="353"/>
      <c r="D52" s="354"/>
      <c r="E52" s="356"/>
      <c r="F52" s="356"/>
      <c r="G52" s="356"/>
      <c r="H52" s="356"/>
      <c r="I52" s="356"/>
    </row>
    <row r="53" spans="1:10" ht="12">
      <c r="B53" s="352"/>
      <c r="C53" s="353"/>
      <c r="D53" s="354"/>
      <c r="E53" s="356"/>
      <c r="F53" s="356"/>
      <c r="G53" s="356"/>
      <c r="H53" s="356"/>
      <c r="I53" s="356"/>
    </row>
    <row r="54" spans="1:10" ht="12">
      <c r="B54" s="352"/>
      <c r="C54" s="353"/>
      <c r="D54" s="354"/>
      <c r="E54" s="356"/>
      <c r="F54" s="356"/>
      <c r="G54" s="356"/>
      <c r="H54" s="356"/>
      <c r="I54" s="356"/>
    </row>
    <row r="55" spans="1:10" ht="12">
      <c r="B55" s="352"/>
      <c r="C55" s="353"/>
      <c r="D55" s="354"/>
      <c r="E55" s="356"/>
      <c r="F55" s="356"/>
      <c r="G55" s="356"/>
      <c r="H55" s="356"/>
      <c r="I55" s="356"/>
    </row>
    <row r="56" spans="1:10" ht="12">
      <c r="B56" s="352"/>
      <c r="C56" s="353"/>
      <c r="D56" s="354"/>
      <c r="E56" s="356"/>
      <c r="F56" s="356"/>
      <c r="G56" s="356"/>
      <c r="H56" s="356"/>
      <c r="I56" s="356"/>
    </row>
    <row r="57" spans="1:10" ht="12">
      <c r="B57" s="357"/>
      <c r="C57" s="358"/>
      <c r="D57" s="359"/>
      <c r="E57" s="360"/>
      <c r="F57" s="360"/>
      <c r="G57" s="360"/>
      <c r="H57" s="360"/>
      <c r="I57" s="360"/>
      <c r="J57" s="361"/>
    </row>
    <row r="58" spans="1:10" ht="12">
      <c r="B58" s="328"/>
      <c r="C58" s="362"/>
      <c r="D58" s="362"/>
      <c r="E58" s="363"/>
      <c r="F58" s="363"/>
      <c r="G58" s="363"/>
      <c r="H58" s="363"/>
      <c r="I58" s="363"/>
    </row>
    <row r="59" spans="1:10" ht="12.75">
      <c r="B59" s="328"/>
      <c r="C59" s="509" t="s">
        <v>302</v>
      </c>
      <c r="D59" s="509"/>
      <c r="E59" s="509"/>
      <c r="F59" s="509"/>
      <c r="G59" s="509"/>
      <c r="H59" s="509"/>
      <c r="I59" s="509"/>
    </row>
    <row r="60" spans="1:10" s="262" customFormat="1" ht="12">
      <c r="A60" s="261"/>
      <c r="B60" s="261"/>
      <c r="C60" s="364"/>
      <c r="D60" s="364"/>
      <c r="E60" s="364"/>
      <c r="F60" s="364"/>
      <c r="G60" s="364"/>
      <c r="H60" s="364"/>
      <c r="I60" s="364"/>
      <c r="J60" s="261"/>
    </row>
    <row r="61" spans="1:10" s="262" customFormat="1" ht="12">
      <c r="A61" s="261"/>
      <c r="B61" s="261"/>
      <c r="C61" s="364"/>
      <c r="D61" s="364"/>
      <c r="E61" s="364"/>
      <c r="F61" s="364"/>
      <c r="G61" s="364"/>
      <c r="H61" s="364"/>
      <c r="I61" s="364"/>
      <c r="J61" s="261"/>
    </row>
    <row r="62" spans="1:10" s="262" customFormat="1" ht="12">
      <c r="A62" s="261"/>
      <c r="B62" s="261"/>
      <c r="C62" s="364"/>
      <c r="D62" s="364"/>
      <c r="E62" s="364"/>
      <c r="F62" s="364"/>
      <c r="G62" s="364"/>
      <c r="H62" s="364"/>
      <c r="I62" s="364"/>
      <c r="J62" s="261"/>
    </row>
    <row r="63" spans="1:10" s="262" customFormat="1" ht="12">
      <c r="A63" s="261"/>
      <c r="B63" s="261"/>
      <c r="C63" s="364"/>
      <c r="D63" s="364"/>
      <c r="E63" s="364"/>
      <c r="F63" s="364"/>
      <c r="G63" s="364"/>
      <c r="H63" s="364"/>
      <c r="I63" s="364"/>
      <c r="J63" s="261"/>
    </row>
    <row r="64" spans="1:10" s="262" customFormat="1" ht="12">
      <c r="A64" s="261"/>
      <c r="B64" s="261"/>
      <c r="C64" s="364"/>
      <c r="D64" s="364"/>
      <c r="E64" s="364"/>
      <c r="F64" s="364"/>
      <c r="G64" s="364"/>
      <c r="H64" s="364"/>
      <c r="I64" s="364"/>
      <c r="J64" s="261"/>
    </row>
    <row r="65" spans="1:10" s="262" customFormat="1" ht="12">
      <c r="A65" s="261"/>
      <c r="B65" s="261"/>
      <c r="C65" s="364"/>
      <c r="D65" s="364"/>
      <c r="E65" s="364"/>
      <c r="F65" s="364"/>
      <c r="G65" s="364"/>
      <c r="H65" s="364"/>
      <c r="I65" s="364"/>
      <c r="J65" s="261"/>
    </row>
    <row r="66" spans="1:10" s="262" customFormat="1" ht="12">
      <c r="A66" s="261"/>
      <c r="B66" s="261"/>
      <c r="C66" s="4"/>
      <c r="D66" s="4"/>
      <c r="E66" s="365"/>
      <c r="F66" s="365"/>
      <c r="G66" s="365"/>
      <c r="H66" s="365"/>
      <c r="I66" s="365"/>
      <c r="J66" s="261"/>
    </row>
    <row r="67" spans="1:10" s="262" customFormat="1" ht="12">
      <c r="A67" s="261"/>
      <c r="B67" s="261"/>
      <c r="C67" s="4"/>
      <c r="D67" s="4"/>
      <c r="E67" s="365"/>
      <c r="F67" s="365"/>
      <c r="G67" s="365"/>
      <c r="H67" s="365"/>
      <c r="I67" s="365"/>
      <c r="J67" s="261"/>
    </row>
    <row r="68" spans="1:10" s="262" customFormat="1" ht="12">
      <c r="A68" s="514"/>
      <c r="B68" s="514"/>
      <c r="C68" s="514"/>
      <c r="D68" s="514"/>
      <c r="E68" s="514"/>
      <c r="F68" s="514"/>
      <c r="G68" s="514"/>
      <c r="H68" s="514"/>
      <c r="I68" s="514"/>
      <c r="J68" s="261"/>
    </row>
    <row r="69" spans="1:10" s="262" customFormat="1" ht="12.75" customHeight="1">
      <c r="A69" s="261"/>
      <c r="B69" s="261"/>
      <c r="C69" s="367"/>
      <c r="D69" s="508"/>
      <c r="E69" s="508"/>
      <c r="J69" s="261"/>
    </row>
    <row r="70" spans="1:10" s="328" customFormat="1" ht="12">
      <c r="A70" s="361"/>
      <c r="J70" s="361"/>
    </row>
    <row r="71" spans="1:10" ht="12"/>
    <row r="72" spans="1:10" ht="12"/>
    <row r="73" spans="1:10" ht="12"/>
    <row r="74" spans="1:10" ht="12"/>
    <row r="75" spans="1:10" ht="12">
      <c r="H75" s="341"/>
    </row>
    <row r="76" spans="1:10" ht="12"/>
    <row r="77" spans="1:10" ht="12"/>
    <row r="78" spans="1:10" ht="12"/>
    <row r="79" spans="1:10" ht="12"/>
    <row r="80" spans="1:10" ht="12"/>
    <row r="81" ht="12"/>
    <row r="82" ht="12"/>
    <row r="83" ht="12"/>
    <row r="84" ht="12" customHeight="1"/>
  </sheetData>
  <mergeCells count="37">
    <mergeCell ref="D2:E2"/>
    <mergeCell ref="B3:I3"/>
    <mergeCell ref="B5:I5"/>
    <mergeCell ref="B6:I6"/>
    <mergeCell ref="D7:I7"/>
    <mergeCell ref="C19:D19"/>
    <mergeCell ref="B10:B11"/>
    <mergeCell ref="C10:D11"/>
    <mergeCell ref="E10:E11"/>
    <mergeCell ref="F10:F11"/>
    <mergeCell ref="I10:I11"/>
    <mergeCell ref="C14:D14"/>
    <mergeCell ref="C16:D16"/>
    <mergeCell ref="C18:D18"/>
    <mergeCell ref="G10:G11"/>
    <mergeCell ref="H10:H11"/>
    <mergeCell ref="C35:D35"/>
    <mergeCell ref="C20:D20"/>
    <mergeCell ref="C21:D21"/>
    <mergeCell ref="C22:D22"/>
    <mergeCell ref="C23:D23"/>
    <mergeCell ref="C24:D24"/>
    <mergeCell ref="C26:D26"/>
    <mergeCell ref="C29:D29"/>
    <mergeCell ref="C31:D31"/>
    <mergeCell ref="C32:D32"/>
    <mergeCell ref="C33:D33"/>
    <mergeCell ref="C34:D34"/>
    <mergeCell ref="D69:E69"/>
    <mergeCell ref="C59:I59"/>
    <mergeCell ref="C36:D36"/>
    <mergeCell ref="C37:D37"/>
    <mergeCell ref="C38:D38"/>
    <mergeCell ref="C39:D39"/>
    <mergeCell ref="C41:D41"/>
    <mergeCell ref="C43:D43"/>
    <mergeCell ref="A68:I68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ignoredErrors>
    <ignoredError sqref="G37:I38 H36:I36 G35:I35 H34:I34 G25:I33 H39:I39 H18:I2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T55"/>
  <sheetViews>
    <sheetView showGridLines="0" tabSelected="1" topLeftCell="A34" zoomScaleNormal="100" workbookViewId="0">
      <selection activeCell="I54" sqref="I54"/>
    </sheetView>
  </sheetViews>
  <sheetFormatPr baseColWidth="10" defaultColWidth="0" defaultRowHeight="15" customHeight="1" zeroHeight="1"/>
  <cols>
    <col min="1" max="1" width="2.42578125" style="385" customWidth="1"/>
    <col min="2" max="2" width="3" style="385" customWidth="1"/>
    <col min="3" max="4" width="11.42578125" style="385" customWidth="1"/>
    <col min="5" max="5" width="23.5703125" style="385" customWidth="1"/>
    <col min="6" max="6" width="2.85546875" style="385" customWidth="1"/>
    <col min="7" max="7" width="20.140625" style="385" customWidth="1"/>
    <col min="8" max="8" width="20.140625" style="384" customWidth="1"/>
    <col min="9" max="10" width="20.140625" style="385" customWidth="1"/>
    <col min="11" max="11" width="2.7109375" style="385" customWidth="1"/>
    <col min="12" max="12" width="3.7109375" style="385" customWidth="1"/>
    <col min="13" max="18" width="11.42578125" style="385" customWidth="1"/>
    <col min="19" max="256" width="2.85546875" style="385" customWidth="1"/>
    <col min="257" max="257" width="2.42578125" style="385" customWidth="1"/>
    <col min="258" max="258" width="3" style="385" customWidth="1"/>
    <col min="259" max="260" width="2.85546875" style="385" customWidth="1"/>
    <col min="261" max="261" width="5.85546875" style="385" customWidth="1"/>
    <col min="262" max="262" width="0.7109375" style="385" customWidth="1"/>
    <col min="263" max="266" width="5.28515625" style="385" customWidth="1"/>
    <col min="267" max="267" width="0.7109375" style="385" customWidth="1"/>
    <col min="268" max="268" width="0.85546875" style="385" customWidth="1"/>
    <col min="269" max="512" width="2.85546875" style="385" customWidth="1"/>
    <col min="513" max="513" width="0.5703125" style="385" customWidth="1"/>
    <col min="514" max="514" width="0.7109375" style="385" customWidth="1"/>
    <col min="515" max="516" width="2.85546875" style="385" customWidth="1"/>
    <col min="517" max="517" width="5.85546875" style="385" customWidth="1"/>
    <col min="518" max="518" width="0.7109375" style="385" customWidth="1"/>
    <col min="519" max="522" width="5.28515625" style="385" customWidth="1"/>
    <col min="523" max="523" width="0.7109375" style="385" customWidth="1"/>
    <col min="524" max="524" width="0.85546875" style="385" customWidth="1"/>
    <col min="525" max="768" width="2.85546875" style="385" customWidth="1"/>
    <col min="769" max="769" width="0.5703125" style="385" customWidth="1"/>
    <col min="770" max="770" width="0.7109375" style="385" customWidth="1"/>
    <col min="771" max="772" width="2.85546875" style="385" customWidth="1"/>
    <col min="773" max="773" width="5.85546875" style="385" customWidth="1"/>
    <col min="774" max="774" width="0.7109375" style="385" customWidth="1"/>
    <col min="775" max="778" width="5.28515625" style="385" customWidth="1"/>
    <col min="779" max="779" width="0.7109375" style="385" customWidth="1"/>
    <col min="780" max="780" width="0.85546875" style="385" customWidth="1"/>
    <col min="781" max="1024" width="2.85546875" style="385" hidden="1"/>
    <col min="1025" max="1025" width="0.5703125" style="385" customWidth="1"/>
    <col min="1026" max="1026" width="0.7109375" style="385" customWidth="1"/>
    <col min="1027" max="1028" width="2.85546875" style="385" customWidth="1"/>
    <col min="1029" max="1029" width="5.85546875" style="385" customWidth="1"/>
    <col min="1030" max="1030" width="0.7109375" style="385" customWidth="1"/>
    <col min="1031" max="1034" width="5.28515625" style="385" customWidth="1"/>
    <col min="1035" max="1035" width="0.7109375" style="385" customWidth="1"/>
    <col min="1036" max="1036" width="0.85546875" style="385" customWidth="1"/>
    <col min="1037" max="1280" width="2.85546875" style="385" customWidth="1"/>
    <col min="1281" max="1281" width="0.5703125" style="385" customWidth="1"/>
    <col min="1282" max="1282" width="0.7109375" style="385" customWidth="1"/>
    <col min="1283" max="1284" width="2.85546875" style="385" customWidth="1"/>
    <col min="1285" max="1285" width="5.85546875" style="385" customWidth="1"/>
    <col min="1286" max="1286" width="0.7109375" style="385" customWidth="1"/>
    <col min="1287" max="1290" width="5.28515625" style="385" customWidth="1"/>
    <col min="1291" max="1291" width="0.7109375" style="385" customWidth="1"/>
    <col min="1292" max="1292" width="0.85546875" style="385" customWidth="1"/>
    <col min="1293" max="1536" width="2.85546875" style="385" customWidth="1"/>
    <col min="1537" max="1537" width="0.5703125" style="385" customWidth="1"/>
    <col min="1538" max="1538" width="0.7109375" style="385" customWidth="1"/>
    <col min="1539" max="1540" width="2.85546875" style="385" customWidth="1"/>
    <col min="1541" max="1541" width="5.85546875" style="385" customWidth="1"/>
    <col min="1542" max="1542" width="0.7109375" style="385" customWidth="1"/>
    <col min="1543" max="1546" width="5.28515625" style="385" customWidth="1"/>
    <col min="1547" max="1547" width="0.7109375" style="385" customWidth="1"/>
    <col min="1548" max="1548" width="0.85546875" style="385" customWidth="1"/>
    <col min="1549" max="1792" width="2.85546875" style="385" hidden="1"/>
    <col min="1793" max="1793" width="0.5703125" style="385" customWidth="1"/>
    <col min="1794" max="1794" width="0.7109375" style="385" customWidth="1"/>
    <col min="1795" max="1796" width="2.85546875" style="385" customWidth="1"/>
    <col min="1797" max="1797" width="5.85546875" style="385" customWidth="1"/>
    <col min="1798" max="1798" width="0.7109375" style="385" customWidth="1"/>
    <col min="1799" max="1802" width="5.28515625" style="385" customWidth="1"/>
    <col min="1803" max="1803" width="0.7109375" style="385" customWidth="1"/>
    <col min="1804" max="1804" width="0.85546875" style="385" customWidth="1"/>
    <col min="1805" max="2048" width="2.85546875" style="385" hidden="1"/>
    <col min="2049" max="2049" width="0.5703125" style="385" customWidth="1"/>
    <col min="2050" max="2050" width="0.7109375" style="385" customWidth="1"/>
    <col min="2051" max="2052" width="2.85546875" style="385" customWidth="1"/>
    <col min="2053" max="2053" width="5.85546875" style="385" customWidth="1"/>
    <col min="2054" max="2054" width="0.7109375" style="385" customWidth="1"/>
    <col min="2055" max="2058" width="5.28515625" style="385" customWidth="1"/>
    <col min="2059" max="2059" width="0.7109375" style="385" customWidth="1"/>
    <col min="2060" max="2060" width="0.85546875" style="385" customWidth="1"/>
    <col min="2061" max="2304" width="2.85546875" style="385" hidden="1"/>
    <col min="2305" max="2305" width="0.5703125" style="385" customWidth="1"/>
    <col min="2306" max="2306" width="0.7109375" style="385" customWidth="1"/>
    <col min="2307" max="2308" width="2.85546875" style="385" customWidth="1"/>
    <col min="2309" max="2309" width="5.85546875" style="385" customWidth="1"/>
    <col min="2310" max="2310" width="0.7109375" style="385" customWidth="1"/>
    <col min="2311" max="2314" width="5.28515625" style="385" customWidth="1"/>
    <col min="2315" max="2315" width="0.7109375" style="385" customWidth="1"/>
    <col min="2316" max="2316" width="0.85546875" style="385" customWidth="1"/>
    <col min="2317" max="2560" width="2.85546875" style="385" hidden="1"/>
    <col min="2561" max="2561" width="0.5703125" style="385" customWidth="1"/>
    <col min="2562" max="2562" width="0.7109375" style="385" customWidth="1"/>
    <col min="2563" max="2564" width="2.85546875" style="385" customWidth="1"/>
    <col min="2565" max="2565" width="5.85546875" style="385" customWidth="1"/>
    <col min="2566" max="2566" width="0.7109375" style="385" customWidth="1"/>
    <col min="2567" max="2570" width="5.28515625" style="385" customWidth="1"/>
    <col min="2571" max="2571" width="0.7109375" style="385" customWidth="1"/>
    <col min="2572" max="2572" width="0.85546875" style="385" customWidth="1"/>
    <col min="2573" max="2816" width="2.85546875" style="385" hidden="1"/>
    <col min="2817" max="2817" width="0.5703125" style="385" customWidth="1"/>
    <col min="2818" max="2818" width="0.7109375" style="385" customWidth="1"/>
    <col min="2819" max="2820" width="2.85546875" style="385" customWidth="1"/>
    <col min="2821" max="2821" width="5.85546875" style="385" customWidth="1"/>
    <col min="2822" max="2822" width="0.7109375" style="385" customWidth="1"/>
    <col min="2823" max="2826" width="5.28515625" style="385" customWidth="1"/>
    <col min="2827" max="2827" width="0.7109375" style="385" customWidth="1"/>
    <col min="2828" max="2828" width="0.85546875" style="385" customWidth="1"/>
    <col min="2829" max="3072" width="2.85546875" style="385" hidden="1"/>
    <col min="3073" max="3073" width="0.5703125" style="385" customWidth="1"/>
    <col min="3074" max="3074" width="0.7109375" style="385" customWidth="1"/>
    <col min="3075" max="3076" width="2.85546875" style="385" customWidth="1"/>
    <col min="3077" max="3077" width="5.85546875" style="385" customWidth="1"/>
    <col min="3078" max="3078" width="0.7109375" style="385" customWidth="1"/>
    <col min="3079" max="3082" width="5.28515625" style="385" customWidth="1"/>
    <col min="3083" max="3083" width="0.7109375" style="385" customWidth="1"/>
    <col min="3084" max="3084" width="0.85546875" style="385" customWidth="1"/>
    <col min="3085" max="3328" width="2.85546875" style="385" hidden="1"/>
    <col min="3329" max="3329" width="0.5703125" style="385" customWidth="1"/>
    <col min="3330" max="3330" width="0.7109375" style="385" customWidth="1"/>
    <col min="3331" max="3332" width="2.85546875" style="385" customWidth="1"/>
    <col min="3333" max="3333" width="5.85546875" style="385" customWidth="1"/>
    <col min="3334" max="3334" width="0.7109375" style="385" customWidth="1"/>
    <col min="3335" max="3338" width="5.28515625" style="385" customWidth="1"/>
    <col min="3339" max="3339" width="0.7109375" style="385" customWidth="1"/>
    <col min="3340" max="3340" width="0.85546875" style="385" customWidth="1"/>
    <col min="3341" max="3584" width="2.85546875" style="385" hidden="1"/>
    <col min="3585" max="3585" width="0.5703125" style="385" customWidth="1"/>
    <col min="3586" max="3586" width="0.7109375" style="385" customWidth="1"/>
    <col min="3587" max="3588" width="2.85546875" style="385" customWidth="1"/>
    <col min="3589" max="3589" width="5.85546875" style="385" customWidth="1"/>
    <col min="3590" max="3590" width="0.7109375" style="385" customWidth="1"/>
    <col min="3591" max="3594" width="5.28515625" style="385" customWidth="1"/>
    <col min="3595" max="3595" width="0.7109375" style="385" customWidth="1"/>
    <col min="3596" max="3596" width="0.85546875" style="385" customWidth="1"/>
    <col min="3597" max="3840" width="2.85546875" style="385" hidden="1"/>
    <col min="3841" max="3841" width="0.5703125" style="385" customWidth="1"/>
    <col min="3842" max="3842" width="0.7109375" style="385" customWidth="1"/>
    <col min="3843" max="3844" width="2.85546875" style="385" customWidth="1"/>
    <col min="3845" max="3845" width="5.85546875" style="385" customWidth="1"/>
    <col min="3846" max="3846" width="0.7109375" style="385" customWidth="1"/>
    <col min="3847" max="3850" width="5.28515625" style="385" customWidth="1"/>
    <col min="3851" max="3851" width="0.7109375" style="385" customWidth="1"/>
    <col min="3852" max="3852" width="0.85546875" style="385" customWidth="1"/>
    <col min="3853" max="4096" width="2.85546875" style="385" hidden="1"/>
    <col min="4097" max="4097" width="0.5703125" style="385" customWidth="1"/>
    <col min="4098" max="4098" width="0.7109375" style="385" customWidth="1"/>
    <col min="4099" max="4100" width="2.85546875" style="385" customWidth="1"/>
    <col min="4101" max="4101" width="5.85546875" style="385" customWidth="1"/>
    <col min="4102" max="4102" width="0.7109375" style="385" customWidth="1"/>
    <col min="4103" max="4106" width="5.28515625" style="385" customWidth="1"/>
    <col min="4107" max="4107" width="0.7109375" style="385" customWidth="1"/>
    <col min="4108" max="4108" width="0.85546875" style="385" customWidth="1"/>
    <col min="4109" max="4352" width="2.85546875" style="385" hidden="1"/>
    <col min="4353" max="4353" width="0.5703125" style="385" customWidth="1"/>
    <col min="4354" max="4354" width="0.7109375" style="385" customWidth="1"/>
    <col min="4355" max="4356" width="2.85546875" style="385" customWidth="1"/>
    <col min="4357" max="4357" width="5.85546875" style="385" customWidth="1"/>
    <col min="4358" max="4358" width="0.7109375" style="385" customWidth="1"/>
    <col min="4359" max="4362" width="5.28515625" style="385" customWidth="1"/>
    <col min="4363" max="4363" width="0.7109375" style="385" customWidth="1"/>
    <col min="4364" max="4364" width="0.85546875" style="385" customWidth="1"/>
    <col min="4365" max="4608" width="2.85546875" style="385" hidden="1"/>
    <col min="4609" max="4609" width="0.5703125" style="385" customWidth="1"/>
    <col min="4610" max="4610" width="0.7109375" style="385" customWidth="1"/>
    <col min="4611" max="4612" width="2.85546875" style="385" customWidth="1"/>
    <col min="4613" max="4613" width="5.85546875" style="385" customWidth="1"/>
    <col min="4614" max="4614" width="0.7109375" style="385" customWidth="1"/>
    <col min="4615" max="4618" width="5.28515625" style="385" customWidth="1"/>
    <col min="4619" max="4619" width="0.7109375" style="385" customWidth="1"/>
    <col min="4620" max="4620" width="0.85546875" style="385" customWidth="1"/>
    <col min="4621" max="4864" width="2.85546875" style="385" hidden="1"/>
    <col min="4865" max="4865" width="0.5703125" style="385" customWidth="1"/>
    <col min="4866" max="4866" width="0.7109375" style="385" customWidth="1"/>
    <col min="4867" max="4868" width="2.85546875" style="385" customWidth="1"/>
    <col min="4869" max="4869" width="5.85546875" style="385" customWidth="1"/>
    <col min="4870" max="4870" width="0.7109375" style="385" customWidth="1"/>
    <col min="4871" max="4874" width="5.28515625" style="385" customWidth="1"/>
    <col min="4875" max="4875" width="0.7109375" style="385" customWidth="1"/>
    <col min="4876" max="4876" width="0.85546875" style="385" customWidth="1"/>
    <col min="4877" max="5120" width="2.85546875" style="385" hidden="1"/>
    <col min="5121" max="5121" width="0.5703125" style="385" customWidth="1"/>
    <col min="5122" max="5122" width="0.7109375" style="385" customWidth="1"/>
    <col min="5123" max="5124" width="2.85546875" style="385" customWidth="1"/>
    <col min="5125" max="5125" width="5.85546875" style="385" customWidth="1"/>
    <col min="5126" max="5126" width="0.7109375" style="385" customWidth="1"/>
    <col min="5127" max="5130" width="5.28515625" style="385" customWidth="1"/>
    <col min="5131" max="5131" width="0.7109375" style="385" customWidth="1"/>
    <col min="5132" max="5132" width="0.85546875" style="385" customWidth="1"/>
    <col min="5133" max="5376" width="2.85546875" style="385" hidden="1"/>
    <col min="5377" max="5377" width="0.5703125" style="385" customWidth="1"/>
    <col min="5378" max="5378" width="0.7109375" style="385" customWidth="1"/>
    <col min="5379" max="5380" width="2.85546875" style="385" customWidth="1"/>
    <col min="5381" max="5381" width="5.85546875" style="385" customWidth="1"/>
    <col min="5382" max="5382" width="0.7109375" style="385" customWidth="1"/>
    <col min="5383" max="5386" width="5.28515625" style="385" customWidth="1"/>
    <col min="5387" max="5387" width="0.7109375" style="385" customWidth="1"/>
    <col min="5388" max="5388" width="0.85546875" style="385" customWidth="1"/>
    <col min="5389" max="5632" width="2.85546875" style="385" hidden="1"/>
    <col min="5633" max="5633" width="0.5703125" style="385" customWidth="1"/>
    <col min="5634" max="5634" width="0.7109375" style="385" customWidth="1"/>
    <col min="5635" max="5636" width="2.85546875" style="385" customWidth="1"/>
    <col min="5637" max="5637" width="5.85546875" style="385" customWidth="1"/>
    <col min="5638" max="5638" width="0.7109375" style="385" customWidth="1"/>
    <col min="5639" max="5642" width="5.28515625" style="385" customWidth="1"/>
    <col min="5643" max="5643" width="0.7109375" style="385" customWidth="1"/>
    <col min="5644" max="5644" width="0.85546875" style="385" customWidth="1"/>
    <col min="5645" max="5888" width="2.85546875" style="385" hidden="1"/>
    <col min="5889" max="5889" width="0.5703125" style="385" customWidth="1"/>
    <col min="5890" max="5890" width="0.7109375" style="385" customWidth="1"/>
    <col min="5891" max="5892" width="2.85546875" style="385" customWidth="1"/>
    <col min="5893" max="5893" width="5.85546875" style="385" customWidth="1"/>
    <col min="5894" max="5894" width="0.7109375" style="385" customWidth="1"/>
    <col min="5895" max="5898" width="5.28515625" style="385" customWidth="1"/>
    <col min="5899" max="5899" width="0.7109375" style="385" customWidth="1"/>
    <col min="5900" max="5900" width="0.85546875" style="385" customWidth="1"/>
    <col min="5901" max="6144" width="2.85546875" style="385" hidden="1"/>
    <col min="6145" max="6145" width="0.5703125" style="385" customWidth="1"/>
    <col min="6146" max="6146" width="0.7109375" style="385" customWidth="1"/>
    <col min="6147" max="6148" width="2.85546875" style="385" customWidth="1"/>
    <col min="6149" max="6149" width="5.85546875" style="385" customWidth="1"/>
    <col min="6150" max="6150" width="0.7109375" style="385" customWidth="1"/>
    <col min="6151" max="6154" width="5.28515625" style="385" customWidth="1"/>
    <col min="6155" max="6155" width="0.7109375" style="385" customWidth="1"/>
    <col min="6156" max="6156" width="0.85546875" style="385" customWidth="1"/>
    <col min="6157" max="6400" width="2.85546875" style="385" hidden="1"/>
    <col min="6401" max="6401" width="0.5703125" style="385" customWidth="1"/>
    <col min="6402" max="6402" width="0.7109375" style="385" customWidth="1"/>
    <col min="6403" max="6404" width="2.85546875" style="385" customWidth="1"/>
    <col min="6405" max="6405" width="5.85546875" style="385" customWidth="1"/>
    <col min="6406" max="6406" width="0.7109375" style="385" customWidth="1"/>
    <col min="6407" max="6410" width="5.28515625" style="385" customWidth="1"/>
    <col min="6411" max="6411" width="0.7109375" style="385" customWidth="1"/>
    <col min="6412" max="6412" width="0.85546875" style="385" customWidth="1"/>
    <col min="6413" max="6656" width="2.85546875" style="385" hidden="1"/>
    <col min="6657" max="6657" width="0.5703125" style="385" customWidth="1"/>
    <col min="6658" max="6658" width="0.7109375" style="385" customWidth="1"/>
    <col min="6659" max="6660" width="2.85546875" style="385" customWidth="1"/>
    <col min="6661" max="6661" width="5.85546875" style="385" customWidth="1"/>
    <col min="6662" max="6662" width="0.7109375" style="385" customWidth="1"/>
    <col min="6663" max="6666" width="5.28515625" style="385" customWidth="1"/>
    <col min="6667" max="6667" width="0.7109375" style="385" customWidth="1"/>
    <col min="6668" max="6668" width="0.85546875" style="385" customWidth="1"/>
    <col min="6669" max="6912" width="2.85546875" style="385" hidden="1"/>
    <col min="6913" max="6913" width="0.5703125" style="385" customWidth="1"/>
    <col min="6914" max="6914" width="0.7109375" style="385" customWidth="1"/>
    <col min="6915" max="6916" width="2.85546875" style="385" customWidth="1"/>
    <col min="6917" max="6917" width="5.85546875" style="385" customWidth="1"/>
    <col min="6918" max="6918" width="0.7109375" style="385" customWidth="1"/>
    <col min="6919" max="6922" width="5.28515625" style="385" customWidth="1"/>
    <col min="6923" max="6923" width="0.7109375" style="385" customWidth="1"/>
    <col min="6924" max="6924" width="0.85546875" style="385" customWidth="1"/>
    <col min="6925" max="7168" width="2.85546875" style="385" hidden="1"/>
    <col min="7169" max="7169" width="0.5703125" style="385" customWidth="1"/>
    <col min="7170" max="7170" width="0.7109375" style="385" customWidth="1"/>
    <col min="7171" max="7172" width="2.85546875" style="385" customWidth="1"/>
    <col min="7173" max="7173" width="5.85546875" style="385" customWidth="1"/>
    <col min="7174" max="7174" width="0.7109375" style="385" customWidth="1"/>
    <col min="7175" max="7178" width="5.28515625" style="385" customWidth="1"/>
    <col min="7179" max="7179" width="0.7109375" style="385" customWidth="1"/>
    <col min="7180" max="7180" width="0.85546875" style="385" customWidth="1"/>
    <col min="7181" max="7424" width="2.85546875" style="385" hidden="1"/>
    <col min="7425" max="7425" width="0.5703125" style="385" customWidth="1"/>
    <col min="7426" max="7426" width="0.7109375" style="385" customWidth="1"/>
    <col min="7427" max="7428" width="2.85546875" style="385" customWidth="1"/>
    <col min="7429" max="7429" width="5.85546875" style="385" customWidth="1"/>
    <col min="7430" max="7430" width="0.7109375" style="385" customWidth="1"/>
    <col min="7431" max="7434" width="5.28515625" style="385" customWidth="1"/>
    <col min="7435" max="7435" width="0.7109375" style="385" customWidth="1"/>
    <col min="7436" max="7436" width="0.85546875" style="385" customWidth="1"/>
    <col min="7437" max="7680" width="2.85546875" style="385" hidden="1"/>
    <col min="7681" max="7681" width="0.5703125" style="385" customWidth="1"/>
    <col min="7682" max="7682" width="0.7109375" style="385" customWidth="1"/>
    <col min="7683" max="7684" width="2.85546875" style="385" customWidth="1"/>
    <col min="7685" max="7685" width="5.85546875" style="385" customWidth="1"/>
    <col min="7686" max="7686" width="0.7109375" style="385" customWidth="1"/>
    <col min="7687" max="7690" width="5.28515625" style="385" customWidth="1"/>
    <col min="7691" max="7691" width="0.7109375" style="385" customWidth="1"/>
    <col min="7692" max="7692" width="0.85546875" style="385" customWidth="1"/>
    <col min="7693" max="7936" width="2.85546875" style="385" hidden="1"/>
    <col min="7937" max="7937" width="0.5703125" style="385" customWidth="1"/>
    <col min="7938" max="7938" width="0.7109375" style="385" customWidth="1"/>
    <col min="7939" max="7940" width="2.85546875" style="385" customWidth="1"/>
    <col min="7941" max="7941" width="5.85546875" style="385" customWidth="1"/>
    <col min="7942" max="7942" width="0.7109375" style="385" customWidth="1"/>
    <col min="7943" max="7946" width="5.28515625" style="385" customWidth="1"/>
    <col min="7947" max="7947" width="0.7109375" style="385" customWidth="1"/>
    <col min="7948" max="7948" width="0.85546875" style="385" customWidth="1"/>
    <col min="7949" max="8192" width="2.85546875" style="385" hidden="1"/>
    <col min="8193" max="8193" width="0.5703125" style="385" customWidth="1"/>
    <col min="8194" max="8194" width="0.7109375" style="385" customWidth="1"/>
    <col min="8195" max="8196" width="2.85546875" style="385" customWidth="1"/>
    <col min="8197" max="8197" width="5.85546875" style="385" customWidth="1"/>
    <col min="8198" max="8198" width="0.7109375" style="385" customWidth="1"/>
    <col min="8199" max="8202" width="5.28515625" style="385" customWidth="1"/>
    <col min="8203" max="8203" width="0.7109375" style="385" customWidth="1"/>
    <col min="8204" max="8204" width="0.85546875" style="385" customWidth="1"/>
    <col min="8205" max="8448" width="2.85546875" style="385" hidden="1"/>
    <col min="8449" max="8449" width="0.5703125" style="385" customWidth="1"/>
    <col min="8450" max="8450" width="0.7109375" style="385" customWidth="1"/>
    <col min="8451" max="8452" width="2.85546875" style="385" customWidth="1"/>
    <col min="8453" max="8453" width="5.85546875" style="385" customWidth="1"/>
    <col min="8454" max="8454" width="0.7109375" style="385" customWidth="1"/>
    <col min="8455" max="8458" width="5.28515625" style="385" customWidth="1"/>
    <col min="8459" max="8459" width="0.7109375" style="385" customWidth="1"/>
    <col min="8460" max="8460" width="0.85546875" style="385" customWidth="1"/>
    <col min="8461" max="8704" width="2.85546875" style="385" hidden="1"/>
    <col min="8705" max="8705" width="0.5703125" style="385" customWidth="1"/>
    <col min="8706" max="8706" width="0.7109375" style="385" customWidth="1"/>
    <col min="8707" max="8708" width="2.85546875" style="385" customWidth="1"/>
    <col min="8709" max="8709" width="5.85546875" style="385" customWidth="1"/>
    <col min="8710" max="8710" width="0.7109375" style="385" customWidth="1"/>
    <col min="8711" max="8714" width="5.28515625" style="385" customWidth="1"/>
    <col min="8715" max="8715" width="0.7109375" style="385" customWidth="1"/>
    <col min="8716" max="8716" width="0.85546875" style="385" customWidth="1"/>
    <col min="8717" max="8960" width="2.85546875" style="385" hidden="1"/>
    <col min="8961" max="8961" width="0.5703125" style="385" customWidth="1"/>
    <col min="8962" max="8962" width="0.7109375" style="385" customWidth="1"/>
    <col min="8963" max="8964" width="2.85546875" style="385" customWidth="1"/>
    <col min="8965" max="8965" width="5.85546875" style="385" customWidth="1"/>
    <col min="8966" max="8966" width="0.7109375" style="385" customWidth="1"/>
    <col min="8967" max="8970" width="5.28515625" style="385" customWidth="1"/>
    <col min="8971" max="8971" width="0.7109375" style="385" customWidth="1"/>
    <col min="8972" max="8972" width="0.85546875" style="385" customWidth="1"/>
    <col min="8973" max="9216" width="2.85546875" style="385" hidden="1"/>
    <col min="9217" max="9217" width="0.5703125" style="385" customWidth="1"/>
    <col min="9218" max="9218" width="0.7109375" style="385" customWidth="1"/>
    <col min="9219" max="9220" width="2.85546875" style="385" customWidth="1"/>
    <col min="9221" max="9221" width="5.85546875" style="385" customWidth="1"/>
    <col min="9222" max="9222" width="0.7109375" style="385" customWidth="1"/>
    <col min="9223" max="9226" width="5.28515625" style="385" customWidth="1"/>
    <col min="9227" max="9227" width="0.7109375" style="385" customWidth="1"/>
    <col min="9228" max="9228" width="0.85546875" style="385" customWidth="1"/>
    <col min="9229" max="9472" width="2.85546875" style="385" hidden="1"/>
    <col min="9473" max="9473" width="0.5703125" style="385" customWidth="1"/>
    <col min="9474" max="9474" width="0.7109375" style="385" customWidth="1"/>
    <col min="9475" max="9476" width="2.85546875" style="385" customWidth="1"/>
    <col min="9477" max="9477" width="5.85546875" style="385" customWidth="1"/>
    <col min="9478" max="9478" width="0.7109375" style="385" customWidth="1"/>
    <col min="9479" max="9482" width="5.28515625" style="385" customWidth="1"/>
    <col min="9483" max="9483" width="0.7109375" style="385" customWidth="1"/>
    <col min="9484" max="9484" width="0.85546875" style="385" customWidth="1"/>
    <col min="9485" max="9728" width="2.85546875" style="385" hidden="1"/>
    <col min="9729" max="9729" width="0.5703125" style="385" customWidth="1"/>
    <col min="9730" max="9730" width="0.7109375" style="385" customWidth="1"/>
    <col min="9731" max="9732" width="2.85546875" style="385" customWidth="1"/>
    <col min="9733" max="9733" width="5.85546875" style="385" customWidth="1"/>
    <col min="9734" max="9734" width="0.7109375" style="385" customWidth="1"/>
    <col min="9735" max="9738" width="5.28515625" style="385" customWidth="1"/>
    <col min="9739" max="9739" width="0.7109375" style="385" customWidth="1"/>
    <col min="9740" max="9740" width="0.85546875" style="385" customWidth="1"/>
    <col min="9741" max="9984" width="2.85546875" style="385" hidden="1"/>
    <col min="9985" max="9985" width="0.5703125" style="385" customWidth="1"/>
    <col min="9986" max="9986" width="0.7109375" style="385" customWidth="1"/>
    <col min="9987" max="9988" width="2.85546875" style="385" customWidth="1"/>
    <col min="9989" max="9989" width="5.85546875" style="385" customWidth="1"/>
    <col min="9990" max="9990" width="0.7109375" style="385" customWidth="1"/>
    <col min="9991" max="9994" width="5.28515625" style="385" customWidth="1"/>
    <col min="9995" max="9995" width="0.7109375" style="385" customWidth="1"/>
    <col min="9996" max="9996" width="0.85546875" style="385" customWidth="1"/>
    <col min="9997" max="10240" width="2.85546875" style="385" hidden="1"/>
    <col min="10241" max="10241" width="0.5703125" style="385" customWidth="1"/>
    <col min="10242" max="10242" width="0.7109375" style="385" customWidth="1"/>
    <col min="10243" max="10244" width="2.85546875" style="385" customWidth="1"/>
    <col min="10245" max="10245" width="5.85546875" style="385" customWidth="1"/>
    <col min="10246" max="10246" width="0.7109375" style="385" customWidth="1"/>
    <col min="10247" max="10250" width="5.28515625" style="385" customWidth="1"/>
    <col min="10251" max="10251" width="0.7109375" style="385" customWidth="1"/>
    <col min="10252" max="10252" width="0.85546875" style="385" customWidth="1"/>
    <col min="10253" max="10496" width="2.85546875" style="385" hidden="1"/>
    <col min="10497" max="10497" width="0.5703125" style="385" customWidth="1"/>
    <col min="10498" max="10498" width="0.7109375" style="385" customWidth="1"/>
    <col min="10499" max="10500" width="2.85546875" style="385" customWidth="1"/>
    <col min="10501" max="10501" width="5.85546875" style="385" customWidth="1"/>
    <col min="10502" max="10502" width="0.7109375" style="385" customWidth="1"/>
    <col min="10503" max="10506" width="5.28515625" style="385" customWidth="1"/>
    <col min="10507" max="10507" width="0.7109375" style="385" customWidth="1"/>
    <col min="10508" max="10508" width="0.85546875" style="385" customWidth="1"/>
    <col min="10509" max="10752" width="2.85546875" style="385" hidden="1"/>
    <col min="10753" max="10753" width="0.5703125" style="385" customWidth="1"/>
    <col min="10754" max="10754" width="0.7109375" style="385" customWidth="1"/>
    <col min="10755" max="10756" width="2.85546875" style="385" customWidth="1"/>
    <col min="10757" max="10757" width="5.85546875" style="385" customWidth="1"/>
    <col min="10758" max="10758" width="0.7109375" style="385" customWidth="1"/>
    <col min="10759" max="10762" width="5.28515625" style="385" customWidth="1"/>
    <col min="10763" max="10763" width="0.7109375" style="385" customWidth="1"/>
    <col min="10764" max="10764" width="0.85546875" style="385" customWidth="1"/>
    <col min="10765" max="11008" width="2.85546875" style="385" hidden="1"/>
    <col min="11009" max="11009" width="0.5703125" style="385" customWidth="1"/>
    <col min="11010" max="11010" width="0.7109375" style="385" customWidth="1"/>
    <col min="11011" max="11012" width="2.85546875" style="385" customWidth="1"/>
    <col min="11013" max="11013" width="5.85546875" style="385" customWidth="1"/>
    <col min="11014" max="11014" width="0.7109375" style="385" customWidth="1"/>
    <col min="11015" max="11018" width="5.28515625" style="385" customWidth="1"/>
    <col min="11019" max="11019" width="0.7109375" style="385" customWidth="1"/>
    <col min="11020" max="11020" width="0.85546875" style="385" customWidth="1"/>
    <col min="11021" max="11264" width="2.85546875" style="385" hidden="1"/>
    <col min="11265" max="11265" width="0.5703125" style="385" customWidth="1"/>
    <col min="11266" max="11266" width="0.7109375" style="385" customWidth="1"/>
    <col min="11267" max="11268" width="2.85546875" style="385" customWidth="1"/>
    <col min="11269" max="11269" width="5.85546875" style="385" customWidth="1"/>
    <col min="11270" max="11270" width="0.7109375" style="385" customWidth="1"/>
    <col min="11271" max="11274" width="5.28515625" style="385" customWidth="1"/>
    <col min="11275" max="11275" width="0.7109375" style="385" customWidth="1"/>
    <col min="11276" max="11276" width="0.85546875" style="385" customWidth="1"/>
    <col min="11277" max="11520" width="2.85546875" style="385" hidden="1"/>
    <col min="11521" max="11521" width="0.5703125" style="385" customWidth="1"/>
    <col min="11522" max="11522" width="0.7109375" style="385" customWidth="1"/>
    <col min="11523" max="11524" width="2.85546875" style="385" customWidth="1"/>
    <col min="11525" max="11525" width="5.85546875" style="385" customWidth="1"/>
    <col min="11526" max="11526" width="0.7109375" style="385" customWidth="1"/>
    <col min="11527" max="11530" width="5.28515625" style="385" customWidth="1"/>
    <col min="11531" max="11531" width="0.7109375" style="385" customWidth="1"/>
    <col min="11532" max="11532" width="0.85546875" style="385" customWidth="1"/>
    <col min="11533" max="11776" width="2.85546875" style="385" hidden="1"/>
    <col min="11777" max="11777" width="0.5703125" style="385" customWidth="1"/>
    <col min="11778" max="11778" width="0.7109375" style="385" customWidth="1"/>
    <col min="11779" max="11780" width="2.85546875" style="385" customWidth="1"/>
    <col min="11781" max="11781" width="5.85546875" style="385" customWidth="1"/>
    <col min="11782" max="11782" width="0.7109375" style="385" customWidth="1"/>
    <col min="11783" max="11786" width="5.28515625" style="385" customWidth="1"/>
    <col min="11787" max="11787" width="0.7109375" style="385" customWidth="1"/>
    <col min="11788" max="11788" width="0.85546875" style="385" customWidth="1"/>
    <col min="11789" max="12032" width="2.85546875" style="385" hidden="1"/>
    <col min="12033" max="12033" width="0.5703125" style="385" customWidth="1"/>
    <col min="12034" max="12034" width="0.7109375" style="385" customWidth="1"/>
    <col min="12035" max="12036" width="2.85546875" style="385" customWidth="1"/>
    <col min="12037" max="12037" width="5.85546875" style="385" customWidth="1"/>
    <col min="12038" max="12038" width="0.7109375" style="385" customWidth="1"/>
    <col min="12039" max="12042" width="5.28515625" style="385" customWidth="1"/>
    <col min="12043" max="12043" width="0.7109375" style="385" customWidth="1"/>
    <col min="12044" max="12044" width="0.85546875" style="385" customWidth="1"/>
    <col min="12045" max="12288" width="2.85546875" style="385" hidden="1"/>
    <col min="12289" max="12289" width="0.5703125" style="385" customWidth="1"/>
    <col min="12290" max="12290" width="0.7109375" style="385" customWidth="1"/>
    <col min="12291" max="12292" width="2.85546875" style="385" customWidth="1"/>
    <col min="12293" max="12293" width="5.85546875" style="385" customWidth="1"/>
    <col min="12294" max="12294" width="0.7109375" style="385" customWidth="1"/>
    <col min="12295" max="12298" width="5.28515625" style="385" customWidth="1"/>
    <col min="12299" max="12299" width="0.7109375" style="385" customWidth="1"/>
    <col min="12300" max="12300" width="0.85546875" style="385" customWidth="1"/>
    <col min="12301" max="12544" width="2.85546875" style="385" hidden="1"/>
    <col min="12545" max="12545" width="0.5703125" style="385" customWidth="1"/>
    <col min="12546" max="12546" width="0.7109375" style="385" customWidth="1"/>
    <col min="12547" max="12548" width="2.85546875" style="385" customWidth="1"/>
    <col min="12549" max="12549" width="5.85546875" style="385" customWidth="1"/>
    <col min="12550" max="12550" width="0.7109375" style="385" customWidth="1"/>
    <col min="12551" max="12554" width="5.28515625" style="385" customWidth="1"/>
    <col min="12555" max="12555" width="0.7109375" style="385" customWidth="1"/>
    <col min="12556" max="12556" width="0.85546875" style="385" customWidth="1"/>
    <col min="12557" max="12800" width="2.85546875" style="385" hidden="1"/>
    <col min="12801" max="12801" width="0.5703125" style="385" customWidth="1"/>
    <col min="12802" max="12802" width="0.7109375" style="385" customWidth="1"/>
    <col min="12803" max="12804" width="2.85546875" style="385" customWidth="1"/>
    <col min="12805" max="12805" width="5.85546875" style="385" customWidth="1"/>
    <col min="12806" max="12806" width="0.7109375" style="385" customWidth="1"/>
    <col min="12807" max="12810" width="5.28515625" style="385" customWidth="1"/>
    <col min="12811" max="12811" width="0.7109375" style="385" customWidth="1"/>
    <col min="12812" max="12812" width="0.85546875" style="385" customWidth="1"/>
    <col min="12813" max="13056" width="2.85546875" style="385" hidden="1"/>
    <col min="13057" max="13057" width="0.5703125" style="385" customWidth="1"/>
    <col min="13058" max="13058" width="0.7109375" style="385" customWidth="1"/>
    <col min="13059" max="13060" width="2.85546875" style="385" customWidth="1"/>
    <col min="13061" max="13061" width="5.85546875" style="385" customWidth="1"/>
    <col min="13062" max="13062" width="0.7109375" style="385" customWidth="1"/>
    <col min="13063" max="13066" width="5.28515625" style="385" customWidth="1"/>
    <col min="13067" max="13067" width="0.7109375" style="385" customWidth="1"/>
    <col min="13068" max="13068" width="0.85546875" style="385" customWidth="1"/>
    <col min="13069" max="13312" width="2.85546875" style="385" hidden="1"/>
    <col min="13313" max="13313" width="0.5703125" style="385" customWidth="1"/>
    <col min="13314" max="13314" width="0.7109375" style="385" customWidth="1"/>
    <col min="13315" max="13316" width="2.85546875" style="385" customWidth="1"/>
    <col min="13317" max="13317" width="5.85546875" style="385" customWidth="1"/>
    <col min="13318" max="13318" width="0.7109375" style="385" customWidth="1"/>
    <col min="13319" max="13322" width="5.28515625" style="385" customWidth="1"/>
    <col min="13323" max="13323" width="0.7109375" style="385" customWidth="1"/>
    <col min="13324" max="13324" width="0.85546875" style="385" customWidth="1"/>
    <col min="13325" max="13568" width="2.85546875" style="385" hidden="1"/>
    <col min="13569" max="13569" width="0.5703125" style="385" customWidth="1"/>
    <col min="13570" max="13570" width="0.7109375" style="385" customWidth="1"/>
    <col min="13571" max="13572" width="2.85546875" style="385" customWidth="1"/>
    <col min="13573" max="13573" width="5.85546875" style="385" customWidth="1"/>
    <col min="13574" max="13574" width="0.7109375" style="385" customWidth="1"/>
    <col min="13575" max="13578" width="5.28515625" style="385" customWidth="1"/>
    <col min="13579" max="13579" width="0.7109375" style="385" customWidth="1"/>
    <col min="13580" max="13580" width="0.85546875" style="385" customWidth="1"/>
    <col min="13581" max="13824" width="2.85546875" style="385" hidden="1"/>
    <col min="13825" max="13825" width="0.5703125" style="385" customWidth="1"/>
    <col min="13826" max="13826" width="0.7109375" style="385" customWidth="1"/>
    <col min="13827" max="13828" width="2.85546875" style="385" customWidth="1"/>
    <col min="13829" max="13829" width="5.85546875" style="385" customWidth="1"/>
    <col min="13830" max="13830" width="0.7109375" style="385" customWidth="1"/>
    <col min="13831" max="13834" width="5.28515625" style="385" customWidth="1"/>
    <col min="13835" max="13835" width="0.7109375" style="385" customWidth="1"/>
    <col min="13836" max="13836" width="0.85546875" style="385" customWidth="1"/>
    <col min="13837" max="14080" width="2.85546875" style="385" hidden="1"/>
    <col min="14081" max="14081" width="0.5703125" style="385" customWidth="1"/>
    <col min="14082" max="14082" width="0.7109375" style="385" customWidth="1"/>
    <col min="14083" max="14084" width="2.85546875" style="385" customWidth="1"/>
    <col min="14085" max="14085" width="5.85546875" style="385" customWidth="1"/>
    <col min="14086" max="14086" width="0.7109375" style="385" customWidth="1"/>
    <col min="14087" max="14090" width="5.28515625" style="385" customWidth="1"/>
    <col min="14091" max="14091" width="0.7109375" style="385" customWidth="1"/>
    <col min="14092" max="14092" width="0.85546875" style="385" customWidth="1"/>
    <col min="14093" max="14336" width="2.85546875" style="385" hidden="1"/>
    <col min="14337" max="14337" width="0.5703125" style="385" customWidth="1"/>
    <col min="14338" max="14338" width="0.7109375" style="385" customWidth="1"/>
    <col min="14339" max="14340" width="2.85546875" style="385" customWidth="1"/>
    <col min="14341" max="14341" width="5.85546875" style="385" customWidth="1"/>
    <col min="14342" max="14342" width="0.7109375" style="385" customWidth="1"/>
    <col min="14343" max="14346" width="5.28515625" style="385" customWidth="1"/>
    <col min="14347" max="14347" width="0.7109375" style="385" customWidth="1"/>
    <col min="14348" max="14348" width="0.85546875" style="385" customWidth="1"/>
    <col min="14349" max="14592" width="2.85546875" style="385" hidden="1"/>
    <col min="14593" max="14593" width="0.5703125" style="385" customWidth="1"/>
    <col min="14594" max="14594" width="0.7109375" style="385" customWidth="1"/>
    <col min="14595" max="14596" width="2.85546875" style="385" customWidth="1"/>
    <col min="14597" max="14597" width="5.85546875" style="385" customWidth="1"/>
    <col min="14598" max="14598" width="0.7109375" style="385" customWidth="1"/>
    <col min="14599" max="14602" width="5.28515625" style="385" customWidth="1"/>
    <col min="14603" max="14603" width="0.7109375" style="385" customWidth="1"/>
    <col min="14604" max="14604" width="0.85546875" style="385" customWidth="1"/>
    <col min="14605" max="14848" width="2.85546875" style="385" hidden="1"/>
    <col min="14849" max="14849" width="0.5703125" style="385" customWidth="1"/>
    <col min="14850" max="14850" width="0.7109375" style="385" customWidth="1"/>
    <col min="14851" max="14852" width="2.85546875" style="385" customWidth="1"/>
    <col min="14853" max="14853" width="5.85546875" style="385" customWidth="1"/>
    <col min="14854" max="14854" width="0.7109375" style="385" customWidth="1"/>
    <col min="14855" max="14858" width="5.28515625" style="385" customWidth="1"/>
    <col min="14859" max="14859" width="0.7109375" style="385" customWidth="1"/>
    <col min="14860" max="14860" width="0.85546875" style="385" customWidth="1"/>
    <col min="14861" max="15104" width="2.85546875" style="385" hidden="1"/>
    <col min="15105" max="15105" width="0.5703125" style="385" customWidth="1"/>
    <col min="15106" max="15106" width="0.7109375" style="385" customWidth="1"/>
    <col min="15107" max="15108" width="2.85546875" style="385" customWidth="1"/>
    <col min="15109" max="15109" width="5.85546875" style="385" customWidth="1"/>
    <col min="15110" max="15110" width="0.7109375" style="385" customWidth="1"/>
    <col min="15111" max="15114" width="5.28515625" style="385" customWidth="1"/>
    <col min="15115" max="15115" width="0.7109375" style="385" customWidth="1"/>
    <col min="15116" max="15116" width="0.85546875" style="385" customWidth="1"/>
    <col min="15117" max="15360" width="2.85546875" style="385" hidden="1"/>
    <col min="15361" max="15361" width="0.5703125" style="385" customWidth="1"/>
    <col min="15362" max="15362" width="0.7109375" style="385" customWidth="1"/>
    <col min="15363" max="15364" width="2.85546875" style="385" customWidth="1"/>
    <col min="15365" max="15365" width="5.85546875" style="385" customWidth="1"/>
    <col min="15366" max="15366" width="0.7109375" style="385" customWidth="1"/>
    <col min="15367" max="15370" width="5.28515625" style="385" customWidth="1"/>
    <col min="15371" max="15371" width="0.7109375" style="385" customWidth="1"/>
    <col min="15372" max="15372" width="0.85546875" style="385" customWidth="1"/>
    <col min="15373" max="15616" width="2.85546875" style="385" hidden="1"/>
    <col min="15617" max="15617" width="0.5703125" style="385" customWidth="1"/>
    <col min="15618" max="15618" width="0.7109375" style="385" customWidth="1"/>
    <col min="15619" max="15620" width="2.85546875" style="385" customWidth="1"/>
    <col min="15621" max="15621" width="5.85546875" style="385" customWidth="1"/>
    <col min="15622" max="15622" width="0.7109375" style="385" customWidth="1"/>
    <col min="15623" max="15626" width="5.28515625" style="385" customWidth="1"/>
    <col min="15627" max="15627" width="0.7109375" style="385" customWidth="1"/>
    <col min="15628" max="15628" width="0.85546875" style="385" customWidth="1"/>
    <col min="15629" max="15872" width="2.85546875" style="385" hidden="1"/>
    <col min="15873" max="15873" width="0.5703125" style="385" customWidth="1"/>
    <col min="15874" max="15874" width="0.7109375" style="385" customWidth="1"/>
    <col min="15875" max="15876" width="2.85546875" style="385" customWidth="1"/>
    <col min="15877" max="15877" width="5.85546875" style="385" customWidth="1"/>
    <col min="15878" max="15878" width="0.7109375" style="385" customWidth="1"/>
    <col min="15879" max="15882" width="5.28515625" style="385" customWidth="1"/>
    <col min="15883" max="15883" width="0.7109375" style="385" customWidth="1"/>
    <col min="15884" max="15884" width="0.85546875" style="385" customWidth="1"/>
    <col min="15885" max="16128" width="2.85546875" style="385" hidden="1"/>
    <col min="16129" max="16129" width="0.5703125" style="385" customWidth="1"/>
    <col min="16130" max="16130" width="0.7109375" style="385" customWidth="1"/>
    <col min="16131" max="16132" width="2.85546875" style="385" customWidth="1"/>
    <col min="16133" max="16133" width="5.85546875" style="385" customWidth="1"/>
    <col min="16134" max="16134" width="0.7109375" style="385" customWidth="1"/>
    <col min="16135" max="16138" width="5.28515625" style="385" customWidth="1"/>
    <col min="16139" max="16139" width="0.7109375" style="385" customWidth="1"/>
    <col min="16140" max="16140" width="0.85546875" style="385" customWidth="1"/>
    <col min="16141" max="16384" width="2.85546875" style="385" hidden="1"/>
  </cols>
  <sheetData>
    <row r="1" spans="1:11" s="384" customFormat="1" ht="8.25" customHeight="1"/>
    <row r="2" spans="1:11">
      <c r="A2" s="384"/>
      <c r="B2" s="540"/>
      <c r="C2" s="540"/>
      <c r="D2" s="540"/>
      <c r="E2" s="540"/>
      <c r="F2" s="540"/>
      <c r="G2" s="540"/>
      <c r="H2" s="540"/>
      <c r="I2" s="540"/>
      <c r="J2" s="540"/>
      <c r="K2" s="540"/>
    </row>
    <row r="3" spans="1:11" ht="23.25">
      <c r="A3" s="384"/>
      <c r="B3" s="541" t="s">
        <v>311</v>
      </c>
      <c r="C3" s="541"/>
      <c r="D3" s="541"/>
      <c r="E3" s="541"/>
      <c r="F3" s="541"/>
      <c r="G3" s="541"/>
      <c r="H3" s="541"/>
      <c r="I3" s="541"/>
      <c r="J3" s="541"/>
      <c r="K3" s="541"/>
    </row>
    <row r="4" spans="1:11" ht="15.75">
      <c r="A4" s="384"/>
      <c r="B4" s="542" t="s">
        <v>344</v>
      </c>
      <c r="C4" s="542"/>
      <c r="D4" s="542"/>
      <c r="E4" s="542"/>
      <c r="F4" s="542"/>
      <c r="G4" s="542"/>
      <c r="H4" s="542"/>
      <c r="I4" s="542"/>
      <c r="J4" s="542"/>
      <c r="K4" s="542"/>
    </row>
    <row r="5" spans="1:11" ht="15.75">
      <c r="A5" s="384"/>
      <c r="B5" s="542" t="s">
        <v>2</v>
      </c>
      <c r="C5" s="542"/>
      <c r="D5" s="542"/>
      <c r="E5" s="542"/>
      <c r="F5" s="542"/>
      <c r="G5" s="542"/>
      <c r="H5" s="542"/>
      <c r="I5" s="542"/>
      <c r="J5" s="542"/>
      <c r="K5" s="542"/>
    </row>
    <row r="6" spans="1:11" s="387" customFormat="1">
      <c r="A6" s="386"/>
      <c r="B6" s="543" t="s">
        <v>341</v>
      </c>
      <c r="C6" s="543"/>
      <c r="D6" s="543"/>
      <c r="E6" s="543"/>
      <c r="F6" s="543"/>
      <c r="G6" s="543"/>
      <c r="H6" s="543"/>
      <c r="I6" s="543"/>
      <c r="J6" s="543"/>
      <c r="K6" s="543"/>
    </row>
    <row r="7" spans="1:11" ht="9" customHeight="1">
      <c r="A7" s="384"/>
      <c r="B7" s="388"/>
      <c r="C7" s="544"/>
      <c r="D7" s="544"/>
      <c r="E7" s="544"/>
      <c r="F7" s="544"/>
      <c r="G7" s="544"/>
      <c r="H7" s="544"/>
      <c r="I7" s="544"/>
      <c r="J7" s="544"/>
      <c r="K7" s="544"/>
    </row>
    <row r="8" spans="1:11" ht="24" customHeight="1">
      <c r="A8" s="384"/>
      <c r="B8" s="369"/>
      <c r="C8" s="545" t="s">
        <v>312</v>
      </c>
      <c r="D8" s="545"/>
      <c r="E8" s="545"/>
      <c r="F8" s="370"/>
      <c r="G8" s="371" t="s">
        <v>313</v>
      </c>
      <c r="H8" s="371" t="s">
        <v>314</v>
      </c>
      <c r="I8" s="370" t="s">
        <v>315</v>
      </c>
      <c r="J8" s="370" t="s">
        <v>316</v>
      </c>
      <c r="K8" s="372"/>
    </row>
    <row r="9" spans="1:11" ht="7.5" customHeight="1">
      <c r="A9" s="384"/>
      <c r="B9" s="373"/>
      <c r="C9" s="544"/>
      <c r="D9" s="544"/>
      <c r="E9" s="544"/>
      <c r="F9" s="544"/>
      <c r="G9" s="544"/>
      <c r="H9" s="544"/>
      <c r="I9" s="544"/>
      <c r="J9" s="544"/>
      <c r="K9" s="546"/>
    </row>
    <row r="10" spans="1:11" ht="7.5" customHeight="1">
      <c r="A10" s="384"/>
      <c r="B10" s="3"/>
      <c r="C10" s="544"/>
      <c r="D10" s="544"/>
      <c r="E10" s="544"/>
      <c r="F10" s="544"/>
      <c r="G10" s="544"/>
      <c r="H10" s="544"/>
      <c r="I10" s="544"/>
      <c r="J10" s="544"/>
      <c r="K10" s="546"/>
    </row>
    <row r="11" spans="1:11">
      <c r="A11" s="384"/>
      <c r="B11" s="3"/>
      <c r="C11" s="537" t="s">
        <v>317</v>
      </c>
      <c r="D11" s="537"/>
      <c r="E11" s="537"/>
      <c r="F11" s="1"/>
      <c r="G11" s="1"/>
      <c r="H11" s="1"/>
      <c r="I11" s="1"/>
      <c r="J11" s="1"/>
      <c r="K11" s="389"/>
    </row>
    <row r="12" spans="1:11">
      <c r="A12" s="384"/>
      <c r="B12" s="288"/>
      <c r="C12" s="460" t="s">
        <v>318</v>
      </c>
      <c r="D12" s="460"/>
      <c r="E12" s="460"/>
      <c r="F12" s="264"/>
      <c r="G12" s="264"/>
      <c r="H12" s="264"/>
      <c r="I12" s="264"/>
      <c r="J12" s="264"/>
      <c r="K12" s="390"/>
    </row>
    <row r="13" spans="1:11">
      <c r="A13" s="384"/>
      <c r="B13" s="288"/>
      <c r="C13" s="537" t="s">
        <v>319</v>
      </c>
      <c r="D13" s="537"/>
      <c r="E13" s="537"/>
      <c r="F13" s="264"/>
      <c r="G13" s="391"/>
      <c r="H13" s="391"/>
      <c r="I13" s="392">
        <f>SUM(I14:I16)</f>
        <v>0</v>
      </c>
      <c r="J13" s="392">
        <f>SUM(J14:J16)</f>
        <v>0</v>
      </c>
      <c r="K13" s="393"/>
    </row>
    <row r="14" spans="1:11">
      <c r="A14" s="384"/>
      <c r="B14" s="274"/>
      <c r="C14" s="394"/>
      <c r="D14" s="535" t="s">
        <v>320</v>
      </c>
      <c r="E14" s="535"/>
      <c r="F14" s="264"/>
      <c r="G14" s="395"/>
      <c r="H14" s="395"/>
      <c r="I14" s="396">
        <v>0</v>
      </c>
      <c r="J14" s="396">
        <v>0</v>
      </c>
      <c r="K14" s="273"/>
    </row>
    <row r="15" spans="1:11">
      <c r="A15" s="384"/>
      <c r="B15" s="274"/>
      <c r="C15" s="394"/>
      <c r="D15" s="535" t="s">
        <v>321</v>
      </c>
      <c r="E15" s="535"/>
      <c r="F15" s="264"/>
      <c r="G15" s="395"/>
      <c r="H15" s="395"/>
      <c r="I15" s="396">
        <v>0</v>
      </c>
      <c r="J15" s="396">
        <v>0</v>
      </c>
      <c r="K15" s="273"/>
    </row>
    <row r="16" spans="1:11">
      <c r="A16" s="384"/>
      <c r="B16" s="274"/>
      <c r="C16" s="394"/>
      <c r="D16" s="535" t="s">
        <v>322</v>
      </c>
      <c r="E16" s="535"/>
      <c r="F16" s="264"/>
      <c r="G16" s="395"/>
      <c r="H16" s="395"/>
      <c r="I16" s="396">
        <v>0</v>
      </c>
      <c r="J16" s="396">
        <v>0</v>
      </c>
      <c r="K16" s="273"/>
    </row>
    <row r="17" spans="1:11">
      <c r="A17" s="384"/>
      <c r="B17" s="274"/>
      <c r="C17" s="394"/>
      <c r="D17" s="394"/>
      <c r="E17" s="4"/>
      <c r="F17" s="264"/>
      <c r="G17" s="397"/>
      <c r="H17" s="397"/>
      <c r="I17" s="398"/>
      <c r="J17" s="398"/>
      <c r="K17" s="273"/>
    </row>
    <row r="18" spans="1:11">
      <c r="A18" s="384"/>
      <c r="B18" s="288"/>
      <c r="C18" s="537" t="s">
        <v>323</v>
      </c>
      <c r="D18" s="537"/>
      <c r="E18" s="537"/>
      <c r="F18" s="264"/>
      <c r="G18" s="391"/>
      <c r="H18" s="391"/>
      <c r="I18" s="392">
        <f>SUM(I19:I22)</f>
        <v>0</v>
      </c>
      <c r="J18" s="392">
        <f>SUM(J19:J22)</f>
        <v>0</v>
      </c>
      <c r="K18" s="393"/>
    </row>
    <row r="19" spans="1:11">
      <c r="A19" s="384"/>
      <c r="B19" s="274"/>
      <c r="C19" s="394"/>
      <c r="D19" s="535" t="s">
        <v>324</v>
      </c>
      <c r="E19" s="535"/>
      <c r="F19" s="264"/>
      <c r="G19" s="395"/>
      <c r="H19" s="395"/>
      <c r="I19" s="396">
        <v>0</v>
      </c>
      <c r="J19" s="396">
        <v>0</v>
      </c>
      <c r="K19" s="273"/>
    </row>
    <row r="20" spans="1:11">
      <c r="A20" s="384"/>
      <c r="B20" s="274"/>
      <c r="C20" s="394"/>
      <c r="D20" s="535" t="s">
        <v>325</v>
      </c>
      <c r="E20" s="535"/>
      <c r="F20" s="264"/>
      <c r="G20" s="395"/>
      <c r="H20" s="395"/>
      <c r="I20" s="396">
        <v>0</v>
      </c>
      <c r="J20" s="396">
        <v>0</v>
      </c>
      <c r="K20" s="273"/>
    </row>
    <row r="21" spans="1:11">
      <c r="A21" s="384"/>
      <c r="B21" s="274"/>
      <c r="C21" s="394"/>
      <c r="D21" s="535" t="s">
        <v>321</v>
      </c>
      <c r="E21" s="535"/>
      <c r="F21" s="264"/>
      <c r="G21" s="395"/>
      <c r="H21" s="395"/>
      <c r="I21" s="396">
        <v>0</v>
      </c>
      <c r="J21" s="396">
        <v>0</v>
      </c>
      <c r="K21" s="273"/>
    </row>
    <row r="22" spans="1:11">
      <c r="A22" s="384"/>
      <c r="B22" s="274"/>
      <c r="C22" s="263"/>
      <c r="D22" s="535" t="s">
        <v>322</v>
      </c>
      <c r="E22" s="535"/>
      <c r="F22" s="264"/>
      <c r="G22" s="395"/>
      <c r="H22" s="395"/>
      <c r="I22" s="399">
        <v>0</v>
      </c>
      <c r="J22" s="399">
        <v>0</v>
      </c>
      <c r="K22" s="273"/>
    </row>
    <row r="23" spans="1:11">
      <c r="A23" s="384"/>
      <c r="B23" s="274"/>
      <c r="C23" s="394"/>
      <c r="D23" s="394"/>
      <c r="E23" s="4"/>
      <c r="F23" s="264"/>
      <c r="G23" s="380"/>
      <c r="H23" s="380"/>
      <c r="I23" s="366"/>
      <c r="J23" s="366"/>
      <c r="K23" s="273"/>
    </row>
    <row r="24" spans="1:11">
      <c r="A24" s="384"/>
      <c r="B24" s="400"/>
      <c r="C24" s="536" t="s">
        <v>326</v>
      </c>
      <c r="D24" s="536"/>
      <c r="E24" s="536"/>
      <c r="F24" s="401"/>
      <c r="G24" s="402"/>
      <c r="H24" s="402"/>
      <c r="I24" s="403">
        <f>I13+I18</f>
        <v>0</v>
      </c>
      <c r="J24" s="403">
        <f>J13+J18</f>
        <v>0</v>
      </c>
      <c r="K24" s="404"/>
    </row>
    <row r="25" spans="1:11">
      <c r="A25" s="384"/>
      <c r="B25" s="288"/>
      <c r="C25" s="394"/>
      <c r="D25" s="394"/>
      <c r="E25" s="405"/>
      <c r="F25" s="264"/>
      <c r="G25" s="380"/>
      <c r="H25" s="380"/>
      <c r="I25" s="366"/>
      <c r="J25" s="366"/>
      <c r="K25" s="393"/>
    </row>
    <row r="26" spans="1:11">
      <c r="A26" s="384"/>
      <c r="B26" s="288"/>
      <c r="C26" s="460" t="s">
        <v>327</v>
      </c>
      <c r="D26" s="460"/>
      <c r="E26" s="460"/>
      <c r="F26" s="264"/>
      <c r="G26" s="380"/>
      <c r="H26" s="380"/>
      <c r="I26" s="366"/>
      <c r="J26" s="366"/>
      <c r="K26" s="393"/>
    </row>
    <row r="27" spans="1:11">
      <c r="A27" s="384"/>
      <c r="B27" s="288"/>
      <c r="C27" s="537" t="s">
        <v>319</v>
      </c>
      <c r="D27" s="537"/>
      <c r="E27" s="537"/>
      <c r="F27" s="264"/>
      <c r="G27" s="391"/>
      <c r="H27" s="391"/>
      <c r="I27" s="392">
        <f>SUM(I28:I30)</f>
        <v>0</v>
      </c>
      <c r="J27" s="392">
        <f>SUM(J28:J30)</f>
        <v>0</v>
      </c>
      <c r="K27" s="393"/>
    </row>
    <row r="28" spans="1:11">
      <c r="A28" s="384"/>
      <c r="B28" s="274"/>
      <c r="C28" s="394"/>
      <c r="D28" s="535" t="s">
        <v>320</v>
      </c>
      <c r="E28" s="535"/>
      <c r="F28" s="264"/>
      <c r="G28" s="395"/>
      <c r="H28" s="395"/>
      <c r="I28" s="396">
        <v>0</v>
      </c>
      <c r="J28" s="396">
        <v>0</v>
      </c>
      <c r="K28" s="273"/>
    </row>
    <row r="29" spans="1:11">
      <c r="A29" s="384"/>
      <c r="B29" s="274"/>
      <c r="C29" s="263"/>
      <c r="D29" s="535" t="s">
        <v>321</v>
      </c>
      <c r="E29" s="535"/>
      <c r="F29" s="263"/>
      <c r="G29" s="382"/>
      <c r="H29" s="382"/>
      <c r="I29" s="396">
        <v>0</v>
      </c>
      <c r="J29" s="396">
        <v>0</v>
      </c>
      <c r="K29" s="273"/>
    </row>
    <row r="30" spans="1:11">
      <c r="A30" s="384"/>
      <c r="B30" s="274"/>
      <c r="C30" s="263"/>
      <c r="D30" s="535" t="s">
        <v>322</v>
      </c>
      <c r="E30" s="535"/>
      <c r="F30" s="263"/>
      <c r="G30" s="382"/>
      <c r="H30" s="382"/>
      <c r="I30" s="396">
        <v>0</v>
      </c>
      <c r="J30" s="396">
        <v>0</v>
      </c>
      <c r="K30" s="273"/>
    </row>
    <row r="31" spans="1:11" ht="10.5" customHeight="1">
      <c r="A31" s="384"/>
      <c r="B31" s="274"/>
      <c r="C31" s="394"/>
      <c r="D31" s="394"/>
      <c r="E31" s="4"/>
      <c r="F31" s="264"/>
      <c r="G31" s="380"/>
      <c r="H31" s="380"/>
      <c r="I31" s="366"/>
      <c r="J31" s="366"/>
      <c r="K31" s="273"/>
    </row>
    <row r="32" spans="1:11">
      <c r="A32" s="384"/>
      <c r="B32" s="288"/>
      <c r="C32" s="537" t="s">
        <v>323</v>
      </c>
      <c r="D32" s="537"/>
      <c r="E32" s="537"/>
      <c r="F32" s="264"/>
      <c r="G32" s="391"/>
      <c r="H32" s="391"/>
      <c r="I32" s="392">
        <f>SUM(I33:I36)</f>
        <v>0</v>
      </c>
      <c r="J32" s="392">
        <f>SUM(J33:J36)</f>
        <v>0</v>
      </c>
      <c r="K32" s="393"/>
    </row>
    <row r="33" spans="1:14">
      <c r="A33" s="384"/>
      <c r="B33" s="274"/>
      <c r="C33" s="394"/>
      <c r="D33" s="535" t="s">
        <v>324</v>
      </c>
      <c r="E33" s="535"/>
      <c r="F33" s="264"/>
      <c r="G33" s="395"/>
      <c r="H33" s="395"/>
      <c r="I33" s="396">
        <v>0</v>
      </c>
      <c r="J33" s="396">
        <v>0</v>
      </c>
      <c r="K33" s="273"/>
    </row>
    <row r="34" spans="1:14">
      <c r="A34" s="384"/>
      <c r="B34" s="274"/>
      <c r="C34" s="394"/>
      <c r="D34" s="535" t="s">
        <v>325</v>
      </c>
      <c r="E34" s="535"/>
      <c r="F34" s="264"/>
      <c r="G34" s="395"/>
      <c r="H34" s="395"/>
      <c r="I34" s="396">
        <v>0</v>
      </c>
      <c r="J34" s="396">
        <v>0</v>
      </c>
      <c r="K34" s="273"/>
    </row>
    <row r="35" spans="1:14">
      <c r="A35" s="384"/>
      <c r="B35" s="274"/>
      <c r="C35" s="394"/>
      <c r="D35" s="535" t="s">
        <v>321</v>
      </c>
      <c r="E35" s="535"/>
      <c r="F35" s="264"/>
      <c r="G35" s="395"/>
      <c r="H35" s="395"/>
      <c r="I35" s="396">
        <v>0</v>
      </c>
      <c r="J35" s="396">
        <v>0</v>
      </c>
      <c r="K35" s="273"/>
    </row>
    <row r="36" spans="1:14">
      <c r="A36" s="384"/>
      <c r="B36" s="274"/>
      <c r="C36" s="264"/>
      <c r="D36" s="535" t="s">
        <v>322</v>
      </c>
      <c r="E36" s="535"/>
      <c r="F36" s="264"/>
      <c r="G36" s="395"/>
      <c r="H36" s="395"/>
      <c r="I36" s="396">
        <v>0</v>
      </c>
      <c r="J36" s="396">
        <v>0</v>
      </c>
      <c r="K36" s="273"/>
    </row>
    <row r="37" spans="1:14">
      <c r="A37" s="384"/>
      <c r="B37" s="274"/>
      <c r="C37" s="264"/>
      <c r="D37" s="264"/>
      <c r="E37" s="4"/>
      <c r="F37" s="264"/>
      <c r="G37" s="380"/>
      <c r="H37" s="380"/>
      <c r="I37" s="366"/>
      <c r="J37" s="366"/>
      <c r="K37" s="273"/>
    </row>
    <row r="38" spans="1:14">
      <c r="A38" s="384"/>
      <c r="B38" s="400"/>
      <c r="C38" s="536" t="s">
        <v>328</v>
      </c>
      <c r="D38" s="536"/>
      <c r="E38" s="536"/>
      <c r="F38" s="401"/>
      <c r="G38" s="406"/>
      <c r="H38" s="406"/>
      <c r="I38" s="403">
        <f>I27+I32</f>
        <v>0</v>
      </c>
      <c r="J38" s="403">
        <f>J27+J32</f>
        <v>0</v>
      </c>
      <c r="K38" s="404"/>
    </row>
    <row r="39" spans="1:14" ht="9.75" customHeight="1">
      <c r="A39" s="384"/>
      <c r="B39" s="274"/>
      <c r="C39" s="394"/>
      <c r="D39" s="394"/>
      <c r="E39" s="4"/>
      <c r="F39" s="264"/>
      <c r="G39" s="380"/>
      <c r="H39" s="380"/>
      <c r="I39" s="366"/>
      <c r="J39" s="366"/>
      <c r="K39" s="273"/>
    </row>
    <row r="40" spans="1:14">
      <c r="A40" s="384"/>
      <c r="B40" s="274"/>
      <c r="C40" s="537" t="s">
        <v>329</v>
      </c>
      <c r="D40" s="537"/>
      <c r="E40" s="537"/>
      <c r="F40" s="264"/>
      <c r="G40" s="395"/>
      <c r="H40" s="395"/>
      <c r="I40" s="407">
        <v>33169142</v>
      </c>
      <c r="J40" s="408">
        <f>ESF!J37</f>
        <v>16020931.140000001</v>
      </c>
      <c r="K40" s="273"/>
    </row>
    <row r="41" spans="1:14" ht="8.25" customHeight="1">
      <c r="A41" s="384"/>
      <c r="B41" s="274"/>
      <c r="C41" s="394"/>
      <c r="D41" s="394"/>
      <c r="E41" s="4"/>
      <c r="F41" s="264"/>
      <c r="G41" s="380"/>
      <c r="H41" s="380"/>
      <c r="I41" s="366"/>
      <c r="J41" s="366"/>
      <c r="K41" s="273"/>
    </row>
    <row r="42" spans="1:14">
      <c r="A42" s="384"/>
      <c r="B42" s="409"/>
      <c r="C42" s="538" t="s">
        <v>330</v>
      </c>
      <c r="D42" s="538"/>
      <c r="E42" s="538"/>
      <c r="F42" s="410"/>
      <c r="G42" s="411"/>
      <c r="H42" s="411"/>
      <c r="I42" s="412">
        <f>I40</f>
        <v>33169142</v>
      </c>
      <c r="J42" s="412">
        <f>J40</f>
        <v>16020931.140000001</v>
      </c>
      <c r="K42" s="413"/>
      <c r="N42" s="441"/>
    </row>
    <row r="43" spans="1:14" ht="9" customHeight="1">
      <c r="A43" s="384"/>
      <c r="C43" s="460"/>
      <c r="D43" s="460"/>
      <c r="E43" s="460"/>
      <c r="F43" s="460"/>
      <c r="G43" s="460"/>
      <c r="H43" s="460"/>
      <c r="I43" s="460"/>
      <c r="J43" s="460"/>
      <c r="K43" s="460"/>
    </row>
    <row r="44" spans="1:14" ht="10.5" customHeight="1">
      <c r="A44" s="384"/>
      <c r="C44" s="374"/>
      <c r="D44" s="374"/>
      <c r="E44" s="375"/>
      <c r="F44" s="4"/>
      <c r="G44" s="375"/>
      <c r="H44" s="4"/>
      <c r="I44" s="4"/>
      <c r="J44" s="4"/>
    </row>
    <row r="45" spans="1:14">
      <c r="A45" s="384"/>
      <c r="B45" s="263"/>
      <c r="C45" s="534" t="s">
        <v>302</v>
      </c>
      <c r="D45" s="534"/>
      <c r="E45" s="534"/>
      <c r="F45" s="534"/>
      <c r="G45" s="534"/>
      <c r="H45" s="534"/>
      <c r="I45" s="534"/>
      <c r="J45" s="534"/>
      <c r="K45" s="534"/>
    </row>
    <row r="46" spans="1:14">
      <c r="A46" s="384"/>
      <c r="B46" s="263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1:14" s="387" customFormat="1">
      <c r="A47" s="386"/>
      <c r="B47" s="263"/>
      <c r="C47" s="454"/>
      <c r="D47" s="454"/>
      <c r="E47" s="454"/>
      <c r="F47" s="454"/>
      <c r="G47" s="454"/>
      <c r="H47" s="454"/>
      <c r="I47" s="454"/>
      <c r="J47" s="454"/>
      <c r="K47" s="454"/>
    </row>
    <row r="48" spans="1:14" s="387" customFormat="1">
      <c r="A48" s="386"/>
      <c r="B48" s="263"/>
      <c r="C48" s="4"/>
      <c r="D48" s="4"/>
      <c r="E48" s="414"/>
      <c r="F48" s="414"/>
      <c r="G48" s="263"/>
      <c r="H48" s="4"/>
      <c r="I48" s="4"/>
      <c r="J48" s="414"/>
      <c r="K48" s="414"/>
    </row>
    <row r="49" spans="1:11" s="387" customFormat="1">
      <c r="A49" s="386"/>
      <c r="B49" s="263"/>
      <c r="C49" s="4"/>
      <c r="D49" s="664"/>
      <c r="E49" s="664"/>
      <c r="F49" s="414"/>
      <c r="G49" s="263"/>
      <c r="H49" s="378"/>
      <c r="I49" s="378"/>
      <c r="J49" s="414"/>
      <c r="K49" s="414"/>
    </row>
    <row r="50" spans="1:11" s="387" customFormat="1">
      <c r="A50" s="386"/>
      <c r="B50" s="263"/>
      <c r="C50" s="366"/>
      <c r="D50" s="532"/>
      <c r="E50" s="532"/>
      <c r="F50" s="532"/>
      <c r="G50" s="414"/>
      <c r="H50" s="386"/>
      <c r="I50" s="532"/>
      <c r="J50" s="532"/>
      <c r="K50" s="414"/>
    </row>
    <row r="51" spans="1:11" ht="15" customHeight="1">
      <c r="A51" s="384"/>
      <c r="B51" s="263"/>
      <c r="C51" s="367"/>
      <c r="D51" s="533"/>
      <c r="E51" s="533"/>
      <c r="F51" s="533"/>
      <c r="G51" s="414"/>
      <c r="I51" s="533"/>
      <c r="J51" s="533"/>
      <c r="K51" s="414"/>
    </row>
    <row r="52" spans="1:11">
      <c r="A52" s="384"/>
      <c r="B52" s="384"/>
      <c r="C52" s="384"/>
      <c r="D52" s="384"/>
      <c r="E52" s="384"/>
      <c r="F52" s="384"/>
      <c r="G52" s="384"/>
      <c r="I52" s="384"/>
      <c r="J52" s="384"/>
      <c r="K52" s="384"/>
    </row>
    <row r="53" spans="1:11">
      <c r="A53" s="384"/>
      <c r="B53" s="539"/>
      <c r="C53" s="539"/>
      <c r="D53" s="539"/>
      <c r="E53" s="539"/>
      <c r="F53" s="539"/>
      <c r="G53" s="539"/>
      <c r="H53" s="539"/>
      <c r="I53" s="539"/>
      <c r="J53" s="539"/>
      <c r="K53" s="539"/>
    </row>
    <row r="54" spans="1:11" ht="15" customHeight="1">
      <c r="A54" s="384"/>
      <c r="B54" s="384"/>
      <c r="C54" s="384"/>
      <c r="D54" s="384"/>
      <c r="E54" s="384"/>
      <c r="F54" s="384"/>
      <c r="G54" s="384"/>
      <c r="I54" s="384"/>
      <c r="J54" s="384"/>
      <c r="K54" s="384"/>
    </row>
    <row r="55" spans="1:11" ht="9" customHeight="1">
      <c r="A55" s="384"/>
      <c r="B55" s="384"/>
      <c r="C55" s="384"/>
      <c r="D55" s="384"/>
      <c r="E55" s="384"/>
      <c r="F55" s="384"/>
      <c r="G55" s="384"/>
      <c r="I55" s="384"/>
      <c r="J55" s="384"/>
      <c r="K55" s="384"/>
    </row>
  </sheetData>
  <mergeCells count="42">
    <mergeCell ref="B53:K53"/>
    <mergeCell ref="B2:K2"/>
    <mergeCell ref="B3:K3"/>
    <mergeCell ref="B4:K4"/>
    <mergeCell ref="B5:K5"/>
    <mergeCell ref="B6:K6"/>
    <mergeCell ref="D19:E19"/>
    <mergeCell ref="C7:K7"/>
    <mergeCell ref="C8:E8"/>
    <mergeCell ref="C9:K9"/>
    <mergeCell ref="C10:K10"/>
    <mergeCell ref="C11:E11"/>
    <mergeCell ref="C12:E12"/>
    <mergeCell ref="C13:E13"/>
    <mergeCell ref="D14:E14"/>
    <mergeCell ref="D15:E15"/>
    <mergeCell ref="D16:E16"/>
    <mergeCell ref="C18:E18"/>
    <mergeCell ref="D34:E34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D35:E35"/>
    <mergeCell ref="D36:E36"/>
    <mergeCell ref="C38:E38"/>
    <mergeCell ref="C40:E40"/>
    <mergeCell ref="C42:E42"/>
    <mergeCell ref="C43:K43"/>
    <mergeCell ref="I50:J50"/>
    <mergeCell ref="I51:J51"/>
    <mergeCell ref="D50:F50"/>
    <mergeCell ref="D51:F51"/>
    <mergeCell ref="C45:K45"/>
    <mergeCell ref="D49:E49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  <colBreaks count="1" manualBreakCount="1">
    <brk id="11" max="1048575" man="1"/>
  </colBreaks>
  <ignoredErrors>
    <ignoredError sqref="J40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/>
  <sheetData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6:K65519"/>
  <sheetViews>
    <sheetView showGridLines="0" zoomScale="80" zoomScaleNormal="80" workbookViewId="0">
      <selection activeCell="G26" sqref="G26"/>
    </sheetView>
  </sheetViews>
  <sheetFormatPr baseColWidth="10" defaultRowHeight="15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7" max="257" width="2.7109375" customWidth="1"/>
    <col min="258" max="258" width="9.42578125" customWidth="1"/>
    <col min="259" max="259" width="36.5703125" customWidth="1"/>
    <col min="260" max="265" width="21" customWidth="1"/>
    <col min="266" max="266" width="2.7109375" customWidth="1"/>
    <col min="267" max="511" width="0" hidden="1" customWidth="1"/>
    <col min="513" max="513" width="2.7109375" customWidth="1"/>
    <col min="514" max="514" width="9.42578125" customWidth="1"/>
    <col min="515" max="515" width="36.5703125" customWidth="1"/>
    <col min="516" max="521" width="21" customWidth="1"/>
    <col min="522" max="522" width="2.7109375" customWidth="1"/>
    <col min="523" max="767" width="0" hidden="1" customWidth="1"/>
    <col min="769" max="769" width="2.7109375" customWidth="1"/>
    <col min="770" max="770" width="9.42578125" customWidth="1"/>
    <col min="771" max="771" width="36.5703125" customWidth="1"/>
    <col min="772" max="777" width="21" customWidth="1"/>
    <col min="778" max="778" width="2.7109375" customWidth="1"/>
    <col min="779" max="1023" width="0" hidden="1" customWidth="1"/>
    <col min="1025" max="1025" width="2.7109375" customWidth="1"/>
    <col min="1026" max="1026" width="9.42578125" customWidth="1"/>
    <col min="1027" max="1027" width="36.5703125" customWidth="1"/>
    <col min="1028" max="1033" width="21" customWidth="1"/>
    <col min="1034" max="1034" width="2.7109375" customWidth="1"/>
    <col min="1035" max="1279" width="0" hidden="1" customWidth="1"/>
    <col min="1281" max="1281" width="2.7109375" customWidth="1"/>
    <col min="1282" max="1282" width="9.42578125" customWidth="1"/>
    <col min="1283" max="1283" width="36.5703125" customWidth="1"/>
    <col min="1284" max="1289" width="21" customWidth="1"/>
    <col min="1290" max="1290" width="2.7109375" customWidth="1"/>
    <col min="1291" max="1535" width="0" hidden="1" customWidth="1"/>
    <col min="1537" max="1537" width="2.7109375" customWidth="1"/>
    <col min="1538" max="1538" width="9.42578125" customWidth="1"/>
    <col min="1539" max="1539" width="36.5703125" customWidth="1"/>
    <col min="1540" max="1545" width="21" customWidth="1"/>
    <col min="1546" max="1546" width="2.7109375" customWidth="1"/>
    <col min="1547" max="1791" width="0" hidden="1" customWidth="1"/>
    <col min="1793" max="1793" width="2.7109375" customWidth="1"/>
    <col min="1794" max="1794" width="9.42578125" customWidth="1"/>
    <col min="1795" max="1795" width="36.5703125" customWidth="1"/>
    <col min="1796" max="1801" width="21" customWidth="1"/>
    <col min="1802" max="1802" width="2.7109375" customWidth="1"/>
    <col min="1803" max="2047" width="0" hidden="1" customWidth="1"/>
    <col min="2049" max="2049" width="2.7109375" customWidth="1"/>
    <col min="2050" max="2050" width="9.42578125" customWidth="1"/>
    <col min="2051" max="2051" width="36.5703125" customWidth="1"/>
    <col min="2052" max="2057" width="21" customWidth="1"/>
    <col min="2058" max="2058" width="2.7109375" customWidth="1"/>
    <col min="2059" max="2303" width="0" hidden="1" customWidth="1"/>
    <col min="2305" max="2305" width="2.7109375" customWidth="1"/>
    <col min="2306" max="2306" width="9.42578125" customWidth="1"/>
    <col min="2307" max="2307" width="36.5703125" customWidth="1"/>
    <col min="2308" max="2313" width="21" customWidth="1"/>
    <col min="2314" max="2314" width="2.7109375" customWidth="1"/>
    <col min="2315" max="2559" width="0" hidden="1" customWidth="1"/>
    <col min="2561" max="2561" width="2.7109375" customWidth="1"/>
    <col min="2562" max="2562" width="9.42578125" customWidth="1"/>
    <col min="2563" max="2563" width="36.5703125" customWidth="1"/>
    <col min="2564" max="2569" width="21" customWidth="1"/>
    <col min="2570" max="2570" width="2.7109375" customWidth="1"/>
    <col min="2571" max="2815" width="0" hidden="1" customWidth="1"/>
    <col min="2817" max="2817" width="2.7109375" customWidth="1"/>
    <col min="2818" max="2818" width="9.42578125" customWidth="1"/>
    <col min="2819" max="2819" width="36.5703125" customWidth="1"/>
    <col min="2820" max="2825" width="21" customWidth="1"/>
    <col min="2826" max="2826" width="2.7109375" customWidth="1"/>
    <col min="2827" max="3071" width="0" hidden="1" customWidth="1"/>
    <col min="3073" max="3073" width="2.7109375" customWidth="1"/>
    <col min="3074" max="3074" width="9.42578125" customWidth="1"/>
    <col min="3075" max="3075" width="36.5703125" customWidth="1"/>
    <col min="3076" max="3081" width="21" customWidth="1"/>
    <col min="3082" max="3082" width="2.7109375" customWidth="1"/>
    <col min="3083" max="3327" width="0" hidden="1" customWidth="1"/>
    <col min="3329" max="3329" width="2.7109375" customWidth="1"/>
    <col min="3330" max="3330" width="9.42578125" customWidth="1"/>
    <col min="3331" max="3331" width="36.5703125" customWidth="1"/>
    <col min="3332" max="3337" width="21" customWidth="1"/>
    <col min="3338" max="3338" width="2.7109375" customWidth="1"/>
    <col min="3339" max="3583" width="0" hidden="1" customWidth="1"/>
    <col min="3585" max="3585" width="2.7109375" customWidth="1"/>
    <col min="3586" max="3586" width="9.42578125" customWidth="1"/>
    <col min="3587" max="3587" width="36.5703125" customWidth="1"/>
    <col min="3588" max="3593" width="21" customWidth="1"/>
    <col min="3594" max="3594" width="2.7109375" customWidth="1"/>
    <col min="3595" max="3839" width="0" hidden="1" customWidth="1"/>
    <col min="3841" max="3841" width="2.7109375" customWidth="1"/>
    <col min="3842" max="3842" width="9.42578125" customWidth="1"/>
    <col min="3843" max="3843" width="36.5703125" customWidth="1"/>
    <col min="3844" max="3849" width="21" customWidth="1"/>
    <col min="3850" max="3850" width="2.7109375" customWidth="1"/>
    <col min="3851" max="4095" width="0" hidden="1" customWidth="1"/>
    <col min="4097" max="4097" width="2.7109375" customWidth="1"/>
    <col min="4098" max="4098" width="9.42578125" customWidth="1"/>
    <col min="4099" max="4099" width="36.5703125" customWidth="1"/>
    <col min="4100" max="4105" width="21" customWidth="1"/>
    <col min="4106" max="4106" width="2.7109375" customWidth="1"/>
    <col min="4107" max="4351" width="0" hidden="1" customWidth="1"/>
    <col min="4353" max="4353" width="2.7109375" customWidth="1"/>
    <col min="4354" max="4354" width="9.42578125" customWidth="1"/>
    <col min="4355" max="4355" width="36.5703125" customWidth="1"/>
    <col min="4356" max="4361" width="21" customWidth="1"/>
    <col min="4362" max="4362" width="2.7109375" customWidth="1"/>
    <col min="4363" max="4607" width="0" hidden="1" customWidth="1"/>
    <col min="4609" max="4609" width="2.7109375" customWidth="1"/>
    <col min="4610" max="4610" width="9.42578125" customWidth="1"/>
    <col min="4611" max="4611" width="36.5703125" customWidth="1"/>
    <col min="4612" max="4617" width="21" customWidth="1"/>
    <col min="4618" max="4618" width="2.7109375" customWidth="1"/>
    <col min="4619" max="4863" width="0" hidden="1" customWidth="1"/>
    <col min="4865" max="4865" width="2.7109375" customWidth="1"/>
    <col min="4866" max="4866" width="9.42578125" customWidth="1"/>
    <col min="4867" max="4867" width="36.5703125" customWidth="1"/>
    <col min="4868" max="4873" width="21" customWidth="1"/>
    <col min="4874" max="4874" width="2.7109375" customWidth="1"/>
    <col min="4875" max="5119" width="0" hidden="1" customWidth="1"/>
    <col min="5121" max="5121" width="2.7109375" customWidth="1"/>
    <col min="5122" max="5122" width="9.42578125" customWidth="1"/>
    <col min="5123" max="5123" width="36.5703125" customWidth="1"/>
    <col min="5124" max="5129" width="21" customWidth="1"/>
    <col min="5130" max="5130" width="2.7109375" customWidth="1"/>
    <col min="5131" max="5375" width="0" hidden="1" customWidth="1"/>
    <col min="5377" max="5377" width="2.7109375" customWidth="1"/>
    <col min="5378" max="5378" width="9.42578125" customWidth="1"/>
    <col min="5379" max="5379" width="36.5703125" customWidth="1"/>
    <col min="5380" max="5385" width="21" customWidth="1"/>
    <col min="5386" max="5386" width="2.7109375" customWidth="1"/>
    <col min="5387" max="5631" width="0" hidden="1" customWidth="1"/>
    <col min="5633" max="5633" width="2.7109375" customWidth="1"/>
    <col min="5634" max="5634" width="9.42578125" customWidth="1"/>
    <col min="5635" max="5635" width="36.5703125" customWidth="1"/>
    <col min="5636" max="5641" width="21" customWidth="1"/>
    <col min="5642" max="5642" width="2.7109375" customWidth="1"/>
    <col min="5643" max="5887" width="0" hidden="1" customWidth="1"/>
    <col min="5889" max="5889" width="2.7109375" customWidth="1"/>
    <col min="5890" max="5890" width="9.42578125" customWidth="1"/>
    <col min="5891" max="5891" width="36.5703125" customWidth="1"/>
    <col min="5892" max="5897" width="21" customWidth="1"/>
    <col min="5898" max="5898" width="2.7109375" customWidth="1"/>
    <col min="5899" max="6143" width="0" hidden="1" customWidth="1"/>
    <col min="6145" max="6145" width="2.7109375" customWidth="1"/>
    <col min="6146" max="6146" width="9.42578125" customWidth="1"/>
    <col min="6147" max="6147" width="36.5703125" customWidth="1"/>
    <col min="6148" max="6153" width="21" customWidth="1"/>
    <col min="6154" max="6154" width="2.7109375" customWidth="1"/>
    <col min="6155" max="6399" width="0" hidden="1" customWidth="1"/>
    <col min="6401" max="6401" width="2.7109375" customWidth="1"/>
    <col min="6402" max="6402" width="9.42578125" customWidth="1"/>
    <col min="6403" max="6403" width="36.5703125" customWidth="1"/>
    <col min="6404" max="6409" width="21" customWidth="1"/>
    <col min="6410" max="6410" width="2.7109375" customWidth="1"/>
    <col min="6411" max="6655" width="0" hidden="1" customWidth="1"/>
    <col min="6657" max="6657" width="2.7109375" customWidth="1"/>
    <col min="6658" max="6658" width="9.42578125" customWidth="1"/>
    <col min="6659" max="6659" width="36.5703125" customWidth="1"/>
    <col min="6660" max="6665" width="21" customWidth="1"/>
    <col min="6666" max="6666" width="2.7109375" customWidth="1"/>
    <col min="6667" max="6911" width="0" hidden="1" customWidth="1"/>
    <col min="6913" max="6913" width="2.7109375" customWidth="1"/>
    <col min="6914" max="6914" width="9.42578125" customWidth="1"/>
    <col min="6915" max="6915" width="36.5703125" customWidth="1"/>
    <col min="6916" max="6921" width="21" customWidth="1"/>
    <col min="6922" max="6922" width="2.7109375" customWidth="1"/>
    <col min="6923" max="7167" width="0" hidden="1" customWidth="1"/>
    <col min="7169" max="7169" width="2.7109375" customWidth="1"/>
    <col min="7170" max="7170" width="9.42578125" customWidth="1"/>
    <col min="7171" max="7171" width="36.5703125" customWidth="1"/>
    <col min="7172" max="7177" width="21" customWidth="1"/>
    <col min="7178" max="7178" width="2.7109375" customWidth="1"/>
    <col min="7179" max="7423" width="0" hidden="1" customWidth="1"/>
    <col min="7425" max="7425" width="2.7109375" customWidth="1"/>
    <col min="7426" max="7426" width="9.42578125" customWidth="1"/>
    <col min="7427" max="7427" width="36.5703125" customWidth="1"/>
    <col min="7428" max="7433" width="21" customWidth="1"/>
    <col min="7434" max="7434" width="2.7109375" customWidth="1"/>
    <col min="7435" max="7679" width="0" hidden="1" customWidth="1"/>
    <col min="7681" max="7681" width="2.7109375" customWidth="1"/>
    <col min="7682" max="7682" width="9.42578125" customWidth="1"/>
    <col min="7683" max="7683" width="36.5703125" customWidth="1"/>
    <col min="7684" max="7689" width="21" customWidth="1"/>
    <col min="7690" max="7690" width="2.7109375" customWidth="1"/>
    <col min="7691" max="7935" width="0" hidden="1" customWidth="1"/>
    <col min="7937" max="7937" width="2.7109375" customWidth="1"/>
    <col min="7938" max="7938" width="9.42578125" customWidth="1"/>
    <col min="7939" max="7939" width="36.5703125" customWidth="1"/>
    <col min="7940" max="7945" width="21" customWidth="1"/>
    <col min="7946" max="7946" width="2.7109375" customWidth="1"/>
    <col min="7947" max="8191" width="0" hidden="1" customWidth="1"/>
    <col min="8193" max="8193" width="2.7109375" customWidth="1"/>
    <col min="8194" max="8194" width="9.42578125" customWidth="1"/>
    <col min="8195" max="8195" width="36.5703125" customWidth="1"/>
    <col min="8196" max="8201" width="21" customWidth="1"/>
    <col min="8202" max="8202" width="2.7109375" customWidth="1"/>
    <col min="8203" max="8447" width="0" hidden="1" customWidth="1"/>
    <col min="8449" max="8449" width="2.7109375" customWidth="1"/>
    <col min="8450" max="8450" width="9.42578125" customWidth="1"/>
    <col min="8451" max="8451" width="36.5703125" customWidth="1"/>
    <col min="8452" max="8457" width="21" customWidth="1"/>
    <col min="8458" max="8458" width="2.7109375" customWidth="1"/>
    <col min="8459" max="8703" width="0" hidden="1" customWidth="1"/>
    <col min="8705" max="8705" width="2.7109375" customWidth="1"/>
    <col min="8706" max="8706" width="9.42578125" customWidth="1"/>
    <col min="8707" max="8707" width="36.5703125" customWidth="1"/>
    <col min="8708" max="8713" width="21" customWidth="1"/>
    <col min="8714" max="8714" width="2.7109375" customWidth="1"/>
    <col min="8715" max="8959" width="0" hidden="1" customWidth="1"/>
    <col min="8961" max="8961" width="2.7109375" customWidth="1"/>
    <col min="8962" max="8962" width="9.42578125" customWidth="1"/>
    <col min="8963" max="8963" width="36.5703125" customWidth="1"/>
    <col min="8964" max="8969" width="21" customWidth="1"/>
    <col min="8970" max="8970" width="2.7109375" customWidth="1"/>
    <col min="8971" max="9215" width="0" hidden="1" customWidth="1"/>
    <col min="9217" max="9217" width="2.7109375" customWidth="1"/>
    <col min="9218" max="9218" width="9.42578125" customWidth="1"/>
    <col min="9219" max="9219" width="36.5703125" customWidth="1"/>
    <col min="9220" max="9225" width="21" customWidth="1"/>
    <col min="9226" max="9226" width="2.7109375" customWidth="1"/>
    <col min="9227" max="9471" width="0" hidden="1" customWidth="1"/>
    <col min="9473" max="9473" width="2.7109375" customWidth="1"/>
    <col min="9474" max="9474" width="9.42578125" customWidth="1"/>
    <col min="9475" max="9475" width="36.5703125" customWidth="1"/>
    <col min="9476" max="9481" width="21" customWidth="1"/>
    <col min="9482" max="9482" width="2.7109375" customWidth="1"/>
    <col min="9483" max="9727" width="0" hidden="1" customWidth="1"/>
    <col min="9729" max="9729" width="2.7109375" customWidth="1"/>
    <col min="9730" max="9730" width="9.42578125" customWidth="1"/>
    <col min="9731" max="9731" width="36.5703125" customWidth="1"/>
    <col min="9732" max="9737" width="21" customWidth="1"/>
    <col min="9738" max="9738" width="2.7109375" customWidth="1"/>
    <col min="9739" max="9983" width="0" hidden="1" customWidth="1"/>
    <col min="9985" max="9985" width="2.7109375" customWidth="1"/>
    <col min="9986" max="9986" width="9.42578125" customWidth="1"/>
    <col min="9987" max="9987" width="36.5703125" customWidth="1"/>
    <col min="9988" max="9993" width="21" customWidth="1"/>
    <col min="9994" max="9994" width="2.7109375" customWidth="1"/>
    <col min="9995" max="10239" width="0" hidden="1" customWidth="1"/>
    <col min="10241" max="10241" width="2.7109375" customWidth="1"/>
    <col min="10242" max="10242" width="9.42578125" customWidth="1"/>
    <col min="10243" max="10243" width="36.5703125" customWidth="1"/>
    <col min="10244" max="10249" width="21" customWidth="1"/>
    <col min="10250" max="10250" width="2.7109375" customWidth="1"/>
    <col min="10251" max="10495" width="0" hidden="1" customWidth="1"/>
    <col min="10497" max="10497" width="2.7109375" customWidth="1"/>
    <col min="10498" max="10498" width="9.42578125" customWidth="1"/>
    <col min="10499" max="10499" width="36.5703125" customWidth="1"/>
    <col min="10500" max="10505" width="21" customWidth="1"/>
    <col min="10506" max="10506" width="2.7109375" customWidth="1"/>
    <col min="10507" max="10751" width="0" hidden="1" customWidth="1"/>
    <col min="10753" max="10753" width="2.7109375" customWidth="1"/>
    <col min="10754" max="10754" width="9.42578125" customWidth="1"/>
    <col min="10755" max="10755" width="36.5703125" customWidth="1"/>
    <col min="10756" max="10761" width="21" customWidth="1"/>
    <col min="10762" max="10762" width="2.7109375" customWidth="1"/>
    <col min="10763" max="11007" width="0" hidden="1" customWidth="1"/>
    <col min="11009" max="11009" width="2.7109375" customWidth="1"/>
    <col min="11010" max="11010" width="9.42578125" customWidth="1"/>
    <col min="11011" max="11011" width="36.5703125" customWidth="1"/>
    <col min="11012" max="11017" width="21" customWidth="1"/>
    <col min="11018" max="11018" width="2.7109375" customWidth="1"/>
    <col min="11019" max="11263" width="0" hidden="1" customWidth="1"/>
    <col min="11265" max="11265" width="2.7109375" customWidth="1"/>
    <col min="11266" max="11266" width="9.42578125" customWidth="1"/>
    <col min="11267" max="11267" width="36.5703125" customWidth="1"/>
    <col min="11268" max="11273" width="21" customWidth="1"/>
    <col min="11274" max="11274" width="2.7109375" customWidth="1"/>
    <col min="11275" max="11519" width="0" hidden="1" customWidth="1"/>
    <col min="11521" max="11521" width="2.7109375" customWidth="1"/>
    <col min="11522" max="11522" width="9.42578125" customWidth="1"/>
    <col min="11523" max="11523" width="36.5703125" customWidth="1"/>
    <col min="11524" max="11529" width="21" customWidth="1"/>
    <col min="11530" max="11530" width="2.7109375" customWidth="1"/>
    <col min="11531" max="11775" width="0" hidden="1" customWidth="1"/>
    <col min="11777" max="11777" width="2.7109375" customWidth="1"/>
    <col min="11778" max="11778" width="9.42578125" customWidth="1"/>
    <col min="11779" max="11779" width="36.5703125" customWidth="1"/>
    <col min="11780" max="11785" width="21" customWidth="1"/>
    <col min="11786" max="11786" width="2.7109375" customWidth="1"/>
    <col min="11787" max="12031" width="0" hidden="1" customWidth="1"/>
    <col min="12033" max="12033" width="2.7109375" customWidth="1"/>
    <col min="12034" max="12034" width="9.42578125" customWidth="1"/>
    <col min="12035" max="12035" width="36.5703125" customWidth="1"/>
    <col min="12036" max="12041" width="21" customWidth="1"/>
    <col min="12042" max="12042" width="2.7109375" customWidth="1"/>
    <col min="12043" max="12287" width="0" hidden="1" customWidth="1"/>
    <col min="12289" max="12289" width="2.7109375" customWidth="1"/>
    <col min="12290" max="12290" width="9.42578125" customWidth="1"/>
    <col min="12291" max="12291" width="36.5703125" customWidth="1"/>
    <col min="12292" max="12297" width="21" customWidth="1"/>
    <col min="12298" max="12298" width="2.7109375" customWidth="1"/>
    <col min="12299" max="12543" width="0" hidden="1" customWidth="1"/>
    <col min="12545" max="12545" width="2.7109375" customWidth="1"/>
    <col min="12546" max="12546" width="9.42578125" customWidth="1"/>
    <col min="12547" max="12547" width="36.5703125" customWidth="1"/>
    <col min="12548" max="12553" width="21" customWidth="1"/>
    <col min="12554" max="12554" width="2.7109375" customWidth="1"/>
    <col min="12555" max="12799" width="0" hidden="1" customWidth="1"/>
    <col min="12801" max="12801" width="2.7109375" customWidth="1"/>
    <col min="12802" max="12802" width="9.42578125" customWidth="1"/>
    <col min="12803" max="12803" width="36.5703125" customWidth="1"/>
    <col min="12804" max="12809" width="21" customWidth="1"/>
    <col min="12810" max="12810" width="2.7109375" customWidth="1"/>
    <col min="12811" max="13055" width="0" hidden="1" customWidth="1"/>
    <col min="13057" max="13057" width="2.7109375" customWidth="1"/>
    <col min="13058" max="13058" width="9.42578125" customWidth="1"/>
    <col min="13059" max="13059" width="36.5703125" customWidth="1"/>
    <col min="13060" max="13065" width="21" customWidth="1"/>
    <col min="13066" max="13066" width="2.7109375" customWidth="1"/>
    <col min="13067" max="13311" width="0" hidden="1" customWidth="1"/>
    <col min="13313" max="13313" width="2.7109375" customWidth="1"/>
    <col min="13314" max="13314" width="9.42578125" customWidth="1"/>
    <col min="13315" max="13315" width="36.5703125" customWidth="1"/>
    <col min="13316" max="13321" width="21" customWidth="1"/>
    <col min="13322" max="13322" width="2.7109375" customWidth="1"/>
    <col min="13323" max="13567" width="0" hidden="1" customWidth="1"/>
    <col min="13569" max="13569" width="2.7109375" customWidth="1"/>
    <col min="13570" max="13570" width="9.42578125" customWidth="1"/>
    <col min="13571" max="13571" width="36.5703125" customWidth="1"/>
    <col min="13572" max="13577" width="21" customWidth="1"/>
    <col min="13578" max="13578" width="2.7109375" customWidth="1"/>
    <col min="13579" max="13823" width="0" hidden="1" customWidth="1"/>
    <col min="13825" max="13825" width="2.7109375" customWidth="1"/>
    <col min="13826" max="13826" width="9.42578125" customWidth="1"/>
    <col min="13827" max="13827" width="36.5703125" customWidth="1"/>
    <col min="13828" max="13833" width="21" customWidth="1"/>
    <col min="13834" max="13834" width="2.7109375" customWidth="1"/>
    <col min="13835" max="14079" width="0" hidden="1" customWidth="1"/>
    <col min="14081" max="14081" width="2.7109375" customWidth="1"/>
    <col min="14082" max="14082" width="9.42578125" customWidth="1"/>
    <col min="14083" max="14083" width="36.5703125" customWidth="1"/>
    <col min="14084" max="14089" width="21" customWidth="1"/>
    <col min="14090" max="14090" width="2.7109375" customWidth="1"/>
    <col min="14091" max="14335" width="0" hidden="1" customWidth="1"/>
    <col min="14337" max="14337" width="2.7109375" customWidth="1"/>
    <col min="14338" max="14338" width="9.42578125" customWidth="1"/>
    <col min="14339" max="14339" width="36.5703125" customWidth="1"/>
    <col min="14340" max="14345" width="21" customWidth="1"/>
    <col min="14346" max="14346" width="2.7109375" customWidth="1"/>
    <col min="14347" max="14591" width="0" hidden="1" customWidth="1"/>
    <col min="14593" max="14593" width="2.7109375" customWidth="1"/>
    <col min="14594" max="14594" width="9.42578125" customWidth="1"/>
    <col min="14595" max="14595" width="36.5703125" customWidth="1"/>
    <col min="14596" max="14601" width="21" customWidth="1"/>
    <col min="14602" max="14602" width="2.7109375" customWidth="1"/>
    <col min="14603" max="14847" width="0" hidden="1" customWidth="1"/>
    <col min="14849" max="14849" width="2.7109375" customWidth="1"/>
    <col min="14850" max="14850" width="9.42578125" customWidth="1"/>
    <col min="14851" max="14851" width="36.5703125" customWidth="1"/>
    <col min="14852" max="14857" width="21" customWidth="1"/>
    <col min="14858" max="14858" width="2.7109375" customWidth="1"/>
    <col min="14859" max="15103" width="0" hidden="1" customWidth="1"/>
    <col min="15105" max="15105" width="2.7109375" customWidth="1"/>
    <col min="15106" max="15106" width="9.42578125" customWidth="1"/>
    <col min="15107" max="15107" width="36.5703125" customWidth="1"/>
    <col min="15108" max="15113" width="21" customWidth="1"/>
    <col min="15114" max="15114" width="2.7109375" customWidth="1"/>
    <col min="15115" max="15359" width="0" hidden="1" customWidth="1"/>
    <col min="15361" max="15361" width="2.7109375" customWidth="1"/>
    <col min="15362" max="15362" width="9.42578125" customWidth="1"/>
    <col min="15363" max="15363" width="36.5703125" customWidth="1"/>
    <col min="15364" max="15369" width="21" customWidth="1"/>
    <col min="15370" max="15370" width="2.7109375" customWidth="1"/>
    <col min="15371" max="15615" width="0" hidden="1" customWidth="1"/>
    <col min="15617" max="15617" width="2.7109375" customWidth="1"/>
    <col min="15618" max="15618" width="9.42578125" customWidth="1"/>
    <col min="15619" max="15619" width="36.5703125" customWidth="1"/>
    <col min="15620" max="15625" width="21" customWidth="1"/>
    <col min="15626" max="15626" width="2.7109375" customWidth="1"/>
    <col min="15627" max="15871" width="0" hidden="1" customWidth="1"/>
    <col min="15873" max="15873" width="2.7109375" customWidth="1"/>
    <col min="15874" max="15874" width="9.42578125" customWidth="1"/>
    <col min="15875" max="15875" width="36.5703125" customWidth="1"/>
    <col min="15876" max="15881" width="21" customWidth="1"/>
    <col min="15882" max="15882" width="2.7109375" customWidth="1"/>
    <col min="15883" max="16127" width="0" hidden="1" customWidth="1"/>
    <col min="16129" max="16129" width="2.7109375" customWidth="1"/>
    <col min="16130" max="16130" width="9.42578125" customWidth="1"/>
    <col min="16131" max="16131" width="36.5703125" customWidth="1"/>
    <col min="16132" max="16137" width="21" customWidth="1"/>
    <col min="16138" max="16138" width="2.7109375" customWidth="1"/>
    <col min="16139" max="16383" width="0" hidden="1" customWidth="1"/>
  </cols>
  <sheetData>
    <row r="6" spans="2:9">
      <c r="B6" s="557" t="s">
        <v>0</v>
      </c>
      <c r="C6" s="558"/>
      <c r="D6" s="558"/>
      <c r="E6" s="558"/>
      <c r="F6" s="558"/>
      <c r="G6" s="558"/>
      <c r="H6" s="558"/>
      <c r="I6" s="559"/>
    </row>
    <row r="7" spans="2:9">
      <c r="B7" s="560" t="s">
        <v>4</v>
      </c>
      <c r="C7" s="561"/>
      <c r="D7" s="561"/>
      <c r="E7" s="561"/>
      <c r="F7" s="561"/>
      <c r="G7" s="561"/>
      <c r="H7" s="561"/>
      <c r="I7" s="562"/>
    </row>
    <row r="8" spans="2:9">
      <c r="B8" s="563" t="s">
        <v>163</v>
      </c>
      <c r="C8" s="564"/>
      <c r="D8" s="564"/>
      <c r="E8" s="564"/>
      <c r="F8" s="564"/>
      <c r="G8" s="564"/>
      <c r="H8" s="564"/>
      <c r="I8" s="565"/>
    </row>
    <row r="9" spans="2:9">
      <c r="B9" s="563" t="s">
        <v>164</v>
      </c>
      <c r="C9" s="564"/>
      <c r="D9" s="564"/>
      <c r="E9" s="564"/>
      <c r="F9" s="564"/>
      <c r="G9" s="564"/>
      <c r="H9" s="564"/>
      <c r="I9" s="565"/>
    </row>
    <row r="10" spans="2:9">
      <c r="B10" s="566" t="s">
        <v>159</v>
      </c>
      <c r="C10" s="567"/>
      <c r="D10" s="567"/>
      <c r="E10" s="567"/>
      <c r="F10" s="567"/>
      <c r="G10" s="567"/>
      <c r="H10" s="567"/>
      <c r="I10" s="568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547" t="s">
        <v>66</v>
      </c>
      <c r="C12" s="548"/>
      <c r="D12" s="553" t="s">
        <v>165</v>
      </c>
      <c r="E12" s="554"/>
      <c r="F12" s="554"/>
      <c r="G12" s="554"/>
      <c r="H12" s="555"/>
      <c r="I12" s="556" t="s">
        <v>166</v>
      </c>
    </row>
    <row r="13" spans="2:9" ht="24.75">
      <c r="B13" s="549"/>
      <c r="C13" s="550"/>
      <c r="D13" s="9" t="s">
        <v>167</v>
      </c>
      <c r="E13" s="10" t="s">
        <v>168</v>
      </c>
      <c r="F13" s="9" t="s">
        <v>161</v>
      </c>
      <c r="G13" s="9" t="s">
        <v>162</v>
      </c>
      <c r="H13" s="9" t="s">
        <v>169</v>
      </c>
      <c r="I13" s="556"/>
    </row>
    <row r="14" spans="2:9">
      <c r="B14" s="551"/>
      <c r="C14" s="552"/>
      <c r="D14" s="11">
        <v>1</v>
      </c>
      <c r="E14" s="11">
        <v>2</v>
      </c>
      <c r="F14" s="11" t="s">
        <v>170</v>
      </c>
      <c r="G14" s="11">
        <v>4</v>
      </c>
      <c r="H14" s="11">
        <v>5</v>
      </c>
      <c r="I14" s="11" t="s">
        <v>171</v>
      </c>
    </row>
    <row r="15" spans="2:9">
      <c r="B15" s="12"/>
      <c r="C15" s="13"/>
      <c r="D15" s="14"/>
      <c r="E15" s="14"/>
      <c r="F15" s="14"/>
      <c r="G15" s="14"/>
      <c r="H15" s="14"/>
      <c r="I15" s="14"/>
    </row>
    <row r="16" spans="2:9">
      <c r="B16" s="15"/>
      <c r="C16" s="16" t="s">
        <v>172</v>
      </c>
      <c r="D16" s="17"/>
      <c r="E16" s="17"/>
      <c r="F16" s="18">
        <f>D16+E16</f>
        <v>0</v>
      </c>
      <c r="G16" s="17"/>
      <c r="H16" s="17"/>
      <c r="I16" s="18">
        <f>F16-G16</f>
        <v>0</v>
      </c>
    </row>
    <row r="17" spans="2:9">
      <c r="B17" s="15"/>
      <c r="C17" s="16" t="s">
        <v>173</v>
      </c>
      <c r="D17" s="17"/>
      <c r="E17" s="17"/>
      <c r="F17" s="18">
        <f t="shared" ref="F17:F24" si="0">D17+E17</f>
        <v>0</v>
      </c>
      <c r="G17" s="17"/>
      <c r="H17" s="17"/>
      <c r="I17" s="18">
        <f t="shared" ref="I17:I24" si="1">F17-G17</f>
        <v>0</v>
      </c>
    </row>
    <row r="18" spans="2:9">
      <c r="B18" s="15"/>
      <c r="C18" s="16" t="s">
        <v>174</v>
      </c>
      <c r="D18" s="17"/>
      <c r="E18" s="17"/>
      <c r="F18" s="18">
        <f t="shared" si="0"/>
        <v>0</v>
      </c>
      <c r="G18" s="17"/>
      <c r="H18" s="17"/>
      <c r="I18" s="18">
        <f t="shared" si="1"/>
        <v>0</v>
      </c>
    </row>
    <row r="19" spans="2:9">
      <c r="B19" s="15"/>
      <c r="C19" s="16" t="s">
        <v>175</v>
      </c>
      <c r="D19" s="17"/>
      <c r="E19" s="17"/>
      <c r="F19" s="18">
        <f t="shared" si="0"/>
        <v>0</v>
      </c>
      <c r="G19" s="17"/>
      <c r="H19" s="17"/>
      <c r="I19" s="18">
        <f t="shared" si="1"/>
        <v>0</v>
      </c>
    </row>
    <row r="20" spans="2:9">
      <c r="B20" s="15"/>
      <c r="C20" s="16" t="s">
        <v>176</v>
      </c>
      <c r="D20" s="17"/>
      <c r="E20" s="17"/>
      <c r="F20" s="18">
        <f t="shared" si="0"/>
        <v>0</v>
      </c>
      <c r="G20" s="17"/>
      <c r="H20" s="17"/>
      <c r="I20" s="18">
        <f t="shared" si="1"/>
        <v>0</v>
      </c>
    </row>
    <row r="21" spans="2:9">
      <c r="B21" s="15"/>
      <c r="C21" s="16" t="s">
        <v>177</v>
      </c>
      <c r="D21" s="17"/>
      <c r="E21" s="17"/>
      <c r="F21" s="18">
        <f t="shared" si="0"/>
        <v>0</v>
      </c>
      <c r="G21" s="17"/>
      <c r="H21" s="17"/>
      <c r="I21" s="18">
        <f t="shared" si="1"/>
        <v>0</v>
      </c>
    </row>
    <row r="22" spans="2:9">
      <c r="B22" s="15"/>
      <c r="C22" s="16" t="s">
        <v>178</v>
      </c>
      <c r="D22" s="17"/>
      <c r="E22" s="17"/>
      <c r="F22" s="18">
        <f t="shared" si="0"/>
        <v>0</v>
      </c>
      <c r="G22" s="17"/>
      <c r="H22" s="17"/>
      <c r="I22" s="18">
        <f t="shared" si="1"/>
        <v>0</v>
      </c>
    </row>
    <row r="23" spans="2:9">
      <c r="B23" s="15"/>
      <c r="C23" s="16" t="s">
        <v>179</v>
      </c>
      <c r="D23" s="17"/>
      <c r="E23" s="17"/>
      <c r="F23" s="18">
        <f t="shared" si="0"/>
        <v>0</v>
      </c>
      <c r="G23" s="17"/>
      <c r="H23" s="17"/>
      <c r="I23" s="18">
        <f t="shared" si="1"/>
        <v>0</v>
      </c>
    </row>
    <row r="24" spans="2:9">
      <c r="B24" s="15"/>
      <c r="C24" s="16" t="s">
        <v>180</v>
      </c>
      <c r="D24" s="17"/>
      <c r="E24" s="17"/>
      <c r="F24" s="18">
        <f t="shared" si="0"/>
        <v>0</v>
      </c>
      <c r="G24" s="17"/>
      <c r="H24" s="17"/>
      <c r="I24" s="18">
        <f t="shared" si="1"/>
        <v>0</v>
      </c>
    </row>
    <row r="25" spans="2:9">
      <c r="B25" s="19"/>
      <c r="C25" s="20"/>
      <c r="D25" s="21"/>
      <c r="E25" s="21"/>
      <c r="F25" s="22"/>
      <c r="G25" s="21"/>
      <c r="H25" s="21"/>
      <c r="I25" s="22"/>
    </row>
    <row r="26" spans="2:9">
      <c r="B26" s="23"/>
      <c r="C26" s="24" t="s">
        <v>181</v>
      </c>
      <c r="D26" s="25">
        <f t="shared" ref="D26:I26" si="2">SUM(D16:D24)</f>
        <v>0</v>
      </c>
      <c r="E26" s="25">
        <f t="shared" si="2"/>
        <v>0</v>
      </c>
      <c r="F26" s="25">
        <f t="shared" si="2"/>
        <v>0</v>
      </c>
      <c r="G26" s="25">
        <f t="shared" si="2"/>
        <v>0</v>
      </c>
      <c r="H26" s="25">
        <f t="shared" si="2"/>
        <v>0</v>
      </c>
      <c r="I26" s="25">
        <f t="shared" si="2"/>
        <v>0</v>
      </c>
    </row>
    <row r="31" spans="2:9" hidden="1"/>
    <row r="32" spans="2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</sheetData>
  <mergeCells count="8">
    <mergeCell ref="B12:C14"/>
    <mergeCell ref="D12:H12"/>
    <mergeCell ref="I12:I13"/>
    <mergeCell ref="B6:I6"/>
    <mergeCell ref="B7:I7"/>
    <mergeCell ref="B8:I8"/>
    <mergeCell ref="B9:I9"/>
    <mergeCell ref="B10:I10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27"/>
  <sheetViews>
    <sheetView showGridLines="0" workbookViewId="0">
      <selection activeCell="G26" sqref="G26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customWidth="1"/>
    <col min="258" max="258" width="8.85546875" customWidth="1"/>
    <col min="259" max="259" width="15.28515625" customWidth="1"/>
    <col min="260" max="265" width="21.140625" customWidth="1"/>
    <col min="266" max="266" width="2.7109375" customWidth="1"/>
    <col min="267" max="512" width="11.42578125" hidden="1"/>
    <col min="513" max="513" width="2.7109375" customWidth="1"/>
    <col min="514" max="514" width="8.85546875" customWidth="1"/>
    <col min="515" max="515" width="15.28515625" customWidth="1"/>
    <col min="516" max="521" width="21.140625" customWidth="1"/>
    <col min="522" max="522" width="2.7109375" customWidth="1"/>
    <col min="523" max="768" width="11.42578125" hidden="1"/>
    <col min="769" max="769" width="2.7109375" customWidth="1"/>
    <col min="770" max="770" width="8.85546875" customWidth="1"/>
    <col min="771" max="771" width="15.28515625" customWidth="1"/>
    <col min="772" max="777" width="21.140625" customWidth="1"/>
    <col min="778" max="778" width="2.7109375" customWidth="1"/>
    <col min="779" max="1024" width="11.42578125" hidden="1"/>
    <col min="1025" max="1025" width="2.7109375" customWidth="1"/>
    <col min="1026" max="1026" width="8.85546875" customWidth="1"/>
    <col min="1027" max="1027" width="15.28515625" customWidth="1"/>
    <col min="1028" max="1033" width="21.140625" customWidth="1"/>
    <col min="1034" max="1034" width="2.7109375" customWidth="1"/>
    <col min="1035" max="1280" width="11.42578125" hidden="1"/>
    <col min="1281" max="1281" width="2.7109375" customWidth="1"/>
    <col min="1282" max="1282" width="8.85546875" customWidth="1"/>
    <col min="1283" max="1283" width="15.28515625" customWidth="1"/>
    <col min="1284" max="1289" width="21.140625" customWidth="1"/>
    <col min="1290" max="1290" width="2.7109375" customWidth="1"/>
    <col min="1291" max="1536" width="11.42578125" hidden="1"/>
    <col min="1537" max="1537" width="2.7109375" customWidth="1"/>
    <col min="1538" max="1538" width="8.85546875" customWidth="1"/>
    <col min="1539" max="1539" width="15.28515625" customWidth="1"/>
    <col min="1540" max="1545" width="21.140625" customWidth="1"/>
    <col min="1546" max="1546" width="2.7109375" customWidth="1"/>
    <col min="1547" max="1792" width="11.42578125" hidden="1"/>
    <col min="1793" max="1793" width="2.7109375" customWidth="1"/>
    <col min="1794" max="1794" width="8.85546875" customWidth="1"/>
    <col min="1795" max="1795" width="15.28515625" customWidth="1"/>
    <col min="1796" max="1801" width="21.140625" customWidth="1"/>
    <col min="1802" max="1802" width="2.7109375" customWidth="1"/>
    <col min="1803" max="2048" width="11.42578125" hidden="1"/>
    <col min="2049" max="2049" width="2.7109375" customWidth="1"/>
    <col min="2050" max="2050" width="8.85546875" customWidth="1"/>
    <col min="2051" max="2051" width="15.28515625" customWidth="1"/>
    <col min="2052" max="2057" width="21.140625" customWidth="1"/>
    <col min="2058" max="2058" width="2.7109375" customWidth="1"/>
    <col min="2059" max="2304" width="11.42578125" hidden="1"/>
    <col min="2305" max="2305" width="2.7109375" customWidth="1"/>
    <col min="2306" max="2306" width="8.85546875" customWidth="1"/>
    <col min="2307" max="2307" width="15.28515625" customWidth="1"/>
    <col min="2308" max="2313" width="21.140625" customWidth="1"/>
    <col min="2314" max="2314" width="2.7109375" customWidth="1"/>
    <col min="2315" max="2560" width="11.42578125" hidden="1"/>
    <col min="2561" max="2561" width="2.7109375" customWidth="1"/>
    <col min="2562" max="2562" width="8.85546875" customWidth="1"/>
    <col min="2563" max="2563" width="15.28515625" customWidth="1"/>
    <col min="2564" max="2569" width="21.140625" customWidth="1"/>
    <col min="2570" max="2570" width="2.7109375" customWidth="1"/>
    <col min="2571" max="2816" width="11.42578125" hidden="1"/>
    <col min="2817" max="2817" width="2.7109375" customWidth="1"/>
    <col min="2818" max="2818" width="8.85546875" customWidth="1"/>
    <col min="2819" max="2819" width="15.28515625" customWidth="1"/>
    <col min="2820" max="2825" width="21.140625" customWidth="1"/>
    <col min="2826" max="2826" width="2.7109375" customWidth="1"/>
    <col min="2827" max="3072" width="11.42578125" hidden="1"/>
    <col min="3073" max="3073" width="2.7109375" customWidth="1"/>
    <col min="3074" max="3074" width="8.85546875" customWidth="1"/>
    <col min="3075" max="3075" width="15.28515625" customWidth="1"/>
    <col min="3076" max="3081" width="21.140625" customWidth="1"/>
    <col min="3082" max="3082" width="2.7109375" customWidth="1"/>
    <col min="3083" max="3328" width="11.42578125" hidden="1"/>
    <col min="3329" max="3329" width="2.7109375" customWidth="1"/>
    <col min="3330" max="3330" width="8.85546875" customWidth="1"/>
    <col min="3331" max="3331" width="15.28515625" customWidth="1"/>
    <col min="3332" max="3337" width="21.140625" customWidth="1"/>
    <col min="3338" max="3338" width="2.7109375" customWidth="1"/>
    <col min="3339" max="3584" width="11.42578125" hidden="1"/>
    <col min="3585" max="3585" width="2.7109375" customWidth="1"/>
    <col min="3586" max="3586" width="8.85546875" customWidth="1"/>
    <col min="3587" max="3587" width="15.28515625" customWidth="1"/>
    <col min="3588" max="3593" width="21.140625" customWidth="1"/>
    <col min="3594" max="3594" width="2.7109375" customWidth="1"/>
    <col min="3595" max="3840" width="11.42578125" hidden="1"/>
    <col min="3841" max="3841" width="2.7109375" customWidth="1"/>
    <col min="3842" max="3842" width="8.85546875" customWidth="1"/>
    <col min="3843" max="3843" width="15.28515625" customWidth="1"/>
    <col min="3844" max="3849" width="21.140625" customWidth="1"/>
    <col min="3850" max="3850" width="2.7109375" customWidth="1"/>
    <col min="3851" max="4096" width="11.42578125" hidden="1"/>
    <col min="4097" max="4097" width="2.7109375" customWidth="1"/>
    <col min="4098" max="4098" width="8.85546875" customWidth="1"/>
    <col min="4099" max="4099" width="15.28515625" customWidth="1"/>
    <col min="4100" max="4105" width="21.140625" customWidth="1"/>
    <col min="4106" max="4106" width="2.7109375" customWidth="1"/>
    <col min="4107" max="4352" width="11.42578125" hidden="1"/>
    <col min="4353" max="4353" width="2.7109375" customWidth="1"/>
    <col min="4354" max="4354" width="8.85546875" customWidth="1"/>
    <col min="4355" max="4355" width="15.28515625" customWidth="1"/>
    <col min="4356" max="4361" width="21.140625" customWidth="1"/>
    <col min="4362" max="4362" width="2.7109375" customWidth="1"/>
    <col min="4363" max="4608" width="11.42578125" hidden="1"/>
    <col min="4609" max="4609" width="2.7109375" customWidth="1"/>
    <col min="4610" max="4610" width="8.85546875" customWidth="1"/>
    <col min="4611" max="4611" width="15.28515625" customWidth="1"/>
    <col min="4612" max="4617" width="21.140625" customWidth="1"/>
    <col min="4618" max="4618" width="2.7109375" customWidth="1"/>
    <col min="4619" max="4864" width="11.42578125" hidden="1"/>
    <col min="4865" max="4865" width="2.7109375" customWidth="1"/>
    <col min="4866" max="4866" width="8.85546875" customWidth="1"/>
    <col min="4867" max="4867" width="15.28515625" customWidth="1"/>
    <col min="4868" max="4873" width="21.140625" customWidth="1"/>
    <col min="4874" max="4874" width="2.7109375" customWidth="1"/>
    <col min="4875" max="5120" width="11.42578125" hidden="1"/>
    <col min="5121" max="5121" width="2.7109375" customWidth="1"/>
    <col min="5122" max="5122" width="8.85546875" customWidth="1"/>
    <col min="5123" max="5123" width="15.28515625" customWidth="1"/>
    <col min="5124" max="5129" width="21.140625" customWidth="1"/>
    <col min="5130" max="5130" width="2.7109375" customWidth="1"/>
    <col min="5131" max="5376" width="11.42578125" hidden="1"/>
    <col min="5377" max="5377" width="2.7109375" customWidth="1"/>
    <col min="5378" max="5378" width="8.85546875" customWidth="1"/>
    <col min="5379" max="5379" width="15.28515625" customWidth="1"/>
    <col min="5380" max="5385" width="21.140625" customWidth="1"/>
    <col min="5386" max="5386" width="2.7109375" customWidth="1"/>
    <col min="5387" max="5632" width="11.42578125" hidden="1"/>
    <col min="5633" max="5633" width="2.7109375" customWidth="1"/>
    <col min="5634" max="5634" width="8.85546875" customWidth="1"/>
    <col min="5635" max="5635" width="15.28515625" customWidth="1"/>
    <col min="5636" max="5641" width="21.140625" customWidth="1"/>
    <col min="5642" max="5642" width="2.7109375" customWidth="1"/>
    <col min="5643" max="5888" width="11.42578125" hidden="1"/>
    <col min="5889" max="5889" width="2.7109375" customWidth="1"/>
    <col min="5890" max="5890" width="8.85546875" customWidth="1"/>
    <col min="5891" max="5891" width="15.28515625" customWidth="1"/>
    <col min="5892" max="5897" width="21.140625" customWidth="1"/>
    <col min="5898" max="5898" width="2.7109375" customWidth="1"/>
    <col min="5899" max="6144" width="11.42578125" hidden="1"/>
    <col min="6145" max="6145" width="2.7109375" customWidth="1"/>
    <col min="6146" max="6146" width="8.85546875" customWidth="1"/>
    <col min="6147" max="6147" width="15.28515625" customWidth="1"/>
    <col min="6148" max="6153" width="21.140625" customWidth="1"/>
    <col min="6154" max="6154" width="2.7109375" customWidth="1"/>
    <col min="6155" max="6400" width="11.42578125" hidden="1"/>
    <col min="6401" max="6401" width="2.7109375" customWidth="1"/>
    <col min="6402" max="6402" width="8.85546875" customWidth="1"/>
    <col min="6403" max="6403" width="15.28515625" customWidth="1"/>
    <col min="6404" max="6409" width="21.140625" customWidth="1"/>
    <col min="6410" max="6410" width="2.7109375" customWidth="1"/>
    <col min="6411" max="6656" width="11.42578125" hidden="1"/>
    <col min="6657" max="6657" width="2.7109375" customWidth="1"/>
    <col min="6658" max="6658" width="8.85546875" customWidth="1"/>
    <col min="6659" max="6659" width="15.28515625" customWidth="1"/>
    <col min="6660" max="6665" width="21.140625" customWidth="1"/>
    <col min="6666" max="6666" width="2.7109375" customWidth="1"/>
    <col min="6667" max="6912" width="11.42578125" hidden="1"/>
    <col min="6913" max="6913" width="2.7109375" customWidth="1"/>
    <col min="6914" max="6914" width="8.85546875" customWidth="1"/>
    <col min="6915" max="6915" width="15.28515625" customWidth="1"/>
    <col min="6916" max="6921" width="21.140625" customWidth="1"/>
    <col min="6922" max="6922" width="2.7109375" customWidth="1"/>
    <col min="6923" max="7168" width="11.42578125" hidden="1"/>
    <col min="7169" max="7169" width="2.7109375" customWidth="1"/>
    <col min="7170" max="7170" width="8.85546875" customWidth="1"/>
    <col min="7171" max="7171" width="15.28515625" customWidth="1"/>
    <col min="7172" max="7177" width="21.140625" customWidth="1"/>
    <col min="7178" max="7178" width="2.7109375" customWidth="1"/>
    <col min="7179" max="7424" width="11.42578125" hidden="1"/>
    <col min="7425" max="7425" width="2.7109375" customWidth="1"/>
    <col min="7426" max="7426" width="8.85546875" customWidth="1"/>
    <col min="7427" max="7427" width="15.28515625" customWidth="1"/>
    <col min="7428" max="7433" width="21.140625" customWidth="1"/>
    <col min="7434" max="7434" width="2.7109375" customWidth="1"/>
    <col min="7435" max="7680" width="11.42578125" hidden="1"/>
    <col min="7681" max="7681" width="2.7109375" customWidth="1"/>
    <col min="7682" max="7682" width="8.85546875" customWidth="1"/>
    <col min="7683" max="7683" width="15.28515625" customWidth="1"/>
    <col min="7684" max="7689" width="21.140625" customWidth="1"/>
    <col min="7690" max="7690" width="2.7109375" customWidth="1"/>
    <col min="7691" max="7936" width="11.42578125" hidden="1"/>
    <col min="7937" max="7937" width="2.7109375" customWidth="1"/>
    <col min="7938" max="7938" width="8.85546875" customWidth="1"/>
    <col min="7939" max="7939" width="15.28515625" customWidth="1"/>
    <col min="7940" max="7945" width="21.140625" customWidth="1"/>
    <col min="7946" max="7946" width="2.7109375" customWidth="1"/>
    <col min="7947" max="8192" width="11.42578125" hidden="1"/>
    <col min="8193" max="8193" width="2.7109375" customWidth="1"/>
    <col min="8194" max="8194" width="8.85546875" customWidth="1"/>
    <col min="8195" max="8195" width="15.28515625" customWidth="1"/>
    <col min="8196" max="8201" width="21.140625" customWidth="1"/>
    <col min="8202" max="8202" width="2.7109375" customWidth="1"/>
    <col min="8203" max="8448" width="11.42578125" hidden="1"/>
    <col min="8449" max="8449" width="2.7109375" customWidth="1"/>
    <col min="8450" max="8450" width="8.85546875" customWidth="1"/>
    <col min="8451" max="8451" width="15.28515625" customWidth="1"/>
    <col min="8452" max="8457" width="21.140625" customWidth="1"/>
    <col min="8458" max="8458" width="2.7109375" customWidth="1"/>
    <col min="8459" max="8704" width="11.42578125" hidden="1"/>
    <col min="8705" max="8705" width="2.7109375" customWidth="1"/>
    <col min="8706" max="8706" width="8.85546875" customWidth="1"/>
    <col min="8707" max="8707" width="15.28515625" customWidth="1"/>
    <col min="8708" max="8713" width="21.140625" customWidth="1"/>
    <col min="8714" max="8714" width="2.7109375" customWidth="1"/>
    <col min="8715" max="8960" width="11.42578125" hidden="1"/>
    <col min="8961" max="8961" width="2.7109375" customWidth="1"/>
    <col min="8962" max="8962" width="8.85546875" customWidth="1"/>
    <col min="8963" max="8963" width="15.28515625" customWidth="1"/>
    <col min="8964" max="8969" width="21.140625" customWidth="1"/>
    <col min="8970" max="8970" width="2.7109375" customWidth="1"/>
    <col min="8971" max="9216" width="11.42578125" hidden="1"/>
    <col min="9217" max="9217" width="2.7109375" customWidth="1"/>
    <col min="9218" max="9218" width="8.85546875" customWidth="1"/>
    <col min="9219" max="9219" width="15.28515625" customWidth="1"/>
    <col min="9220" max="9225" width="21.140625" customWidth="1"/>
    <col min="9226" max="9226" width="2.7109375" customWidth="1"/>
    <col min="9227" max="9472" width="11.42578125" hidden="1"/>
    <col min="9473" max="9473" width="2.7109375" customWidth="1"/>
    <col min="9474" max="9474" width="8.85546875" customWidth="1"/>
    <col min="9475" max="9475" width="15.28515625" customWidth="1"/>
    <col min="9476" max="9481" width="21.140625" customWidth="1"/>
    <col min="9482" max="9482" width="2.7109375" customWidth="1"/>
    <col min="9483" max="9728" width="11.42578125" hidden="1"/>
    <col min="9729" max="9729" width="2.7109375" customWidth="1"/>
    <col min="9730" max="9730" width="8.85546875" customWidth="1"/>
    <col min="9731" max="9731" width="15.28515625" customWidth="1"/>
    <col min="9732" max="9737" width="21.140625" customWidth="1"/>
    <col min="9738" max="9738" width="2.7109375" customWidth="1"/>
    <col min="9739" max="9984" width="11.42578125" hidden="1"/>
    <col min="9985" max="9985" width="2.7109375" customWidth="1"/>
    <col min="9986" max="9986" width="8.85546875" customWidth="1"/>
    <col min="9987" max="9987" width="15.28515625" customWidth="1"/>
    <col min="9988" max="9993" width="21.140625" customWidth="1"/>
    <col min="9994" max="9994" width="2.7109375" customWidth="1"/>
    <col min="9995" max="10240" width="11.42578125" hidden="1"/>
    <col min="10241" max="10241" width="2.7109375" customWidth="1"/>
    <col min="10242" max="10242" width="8.85546875" customWidth="1"/>
    <col min="10243" max="10243" width="15.28515625" customWidth="1"/>
    <col min="10244" max="10249" width="21.140625" customWidth="1"/>
    <col min="10250" max="10250" width="2.7109375" customWidth="1"/>
    <col min="10251" max="10496" width="11.42578125" hidden="1"/>
    <col min="10497" max="10497" width="2.7109375" customWidth="1"/>
    <col min="10498" max="10498" width="8.85546875" customWidth="1"/>
    <col min="10499" max="10499" width="15.28515625" customWidth="1"/>
    <col min="10500" max="10505" width="21.140625" customWidth="1"/>
    <col min="10506" max="10506" width="2.7109375" customWidth="1"/>
    <col min="10507" max="10752" width="11.42578125" hidden="1"/>
    <col min="10753" max="10753" width="2.7109375" customWidth="1"/>
    <col min="10754" max="10754" width="8.85546875" customWidth="1"/>
    <col min="10755" max="10755" width="15.28515625" customWidth="1"/>
    <col min="10756" max="10761" width="21.140625" customWidth="1"/>
    <col min="10762" max="10762" width="2.7109375" customWidth="1"/>
    <col min="10763" max="11008" width="11.42578125" hidden="1"/>
    <col min="11009" max="11009" width="2.7109375" customWidth="1"/>
    <col min="11010" max="11010" width="8.85546875" customWidth="1"/>
    <col min="11011" max="11011" width="15.28515625" customWidth="1"/>
    <col min="11012" max="11017" width="21.140625" customWidth="1"/>
    <col min="11018" max="11018" width="2.7109375" customWidth="1"/>
    <col min="11019" max="11264" width="11.42578125" hidden="1"/>
    <col min="11265" max="11265" width="2.7109375" customWidth="1"/>
    <col min="11266" max="11266" width="8.85546875" customWidth="1"/>
    <col min="11267" max="11267" width="15.28515625" customWidth="1"/>
    <col min="11268" max="11273" width="21.140625" customWidth="1"/>
    <col min="11274" max="11274" width="2.7109375" customWidth="1"/>
    <col min="11275" max="11520" width="11.42578125" hidden="1"/>
    <col min="11521" max="11521" width="2.7109375" customWidth="1"/>
    <col min="11522" max="11522" width="8.85546875" customWidth="1"/>
    <col min="11523" max="11523" width="15.28515625" customWidth="1"/>
    <col min="11524" max="11529" width="21.140625" customWidth="1"/>
    <col min="11530" max="11530" width="2.7109375" customWidth="1"/>
    <col min="11531" max="11776" width="11.42578125" hidden="1"/>
    <col min="11777" max="11777" width="2.7109375" customWidth="1"/>
    <col min="11778" max="11778" width="8.85546875" customWidth="1"/>
    <col min="11779" max="11779" width="15.28515625" customWidth="1"/>
    <col min="11780" max="11785" width="21.140625" customWidth="1"/>
    <col min="11786" max="11786" width="2.7109375" customWidth="1"/>
    <col min="11787" max="12032" width="11.42578125" hidden="1"/>
    <col min="12033" max="12033" width="2.7109375" customWidth="1"/>
    <col min="12034" max="12034" width="8.85546875" customWidth="1"/>
    <col min="12035" max="12035" width="15.28515625" customWidth="1"/>
    <col min="12036" max="12041" width="21.140625" customWidth="1"/>
    <col min="12042" max="12042" width="2.7109375" customWidth="1"/>
    <col min="12043" max="12288" width="11.42578125" hidden="1"/>
    <col min="12289" max="12289" width="2.7109375" customWidth="1"/>
    <col min="12290" max="12290" width="8.85546875" customWidth="1"/>
    <col min="12291" max="12291" width="15.28515625" customWidth="1"/>
    <col min="12292" max="12297" width="21.140625" customWidth="1"/>
    <col min="12298" max="12298" width="2.7109375" customWidth="1"/>
    <col min="12299" max="12544" width="11.42578125" hidden="1"/>
    <col min="12545" max="12545" width="2.7109375" customWidth="1"/>
    <col min="12546" max="12546" width="8.85546875" customWidth="1"/>
    <col min="12547" max="12547" width="15.28515625" customWidth="1"/>
    <col min="12548" max="12553" width="21.140625" customWidth="1"/>
    <col min="12554" max="12554" width="2.7109375" customWidth="1"/>
    <col min="12555" max="12800" width="11.42578125" hidden="1"/>
    <col min="12801" max="12801" width="2.7109375" customWidth="1"/>
    <col min="12802" max="12802" width="8.85546875" customWidth="1"/>
    <col min="12803" max="12803" width="15.28515625" customWidth="1"/>
    <col min="12804" max="12809" width="21.140625" customWidth="1"/>
    <col min="12810" max="12810" width="2.7109375" customWidth="1"/>
    <col min="12811" max="13056" width="11.42578125" hidden="1"/>
    <col min="13057" max="13057" width="2.7109375" customWidth="1"/>
    <col min="13058" max="13058" width="8.85546875" customWidth="1"/>
    <col min="13059" max="13059" width="15.28515625" customWidth="1"/>
    <col min="13060" max="13065" width="21.140625" customWidth="1"/>
    <col min="13066" max="13066" width="2.7109375" customWidth="1"/>
    <col min="13067" max="13312" width="11.42578125" hidden="1"/>
    <col min="13313" max="13313" width="2.7109375" customWidth="1"/>
    <col min="13314" max="13314" width="8.85546875" customWidth="1"/>
    <col min="13315" max="13315" width="15.28515625" customWidth="1"/>
    <col min="13316" max="13321" width="21.140625" customWidth="1"/>
    <col min="13322" max="13322" width="2.7109375" customWidth="1"/>
    <col min="13323" max="13568" width="11.42578125" hidden="1"/>
    <col min="13569" max="13569" width="2.7109375" customWidth="1"/>
    <col min="13570" max="13570" width="8.85546875" customWidth="1"/>
    <col min="13571" max="13571" width="15.28515625" customWidth="1"/>
    <col min="13572" max="13577" width="21.140625" customWidth="1"/>
    <col min="13578" max="13578" width="2.7109375" customWidth="1"/>
    <col min="13579" max="13824" width="11.42578125" hidden="1"/>
    <col min="13825" max="13825" width="2.7109375" customWidth="1"/>
    <col min="13826" max="13826" width="8.85546875" customWidth="1"/>
    <col min="13827" max="13827" width="15.28515625" customWidth="1"/>
    <col min="13828" max="13833" width="21.140625" customWidth="1"/>
    <col min="13834" max="13834" width="2.7109375" customWidth="1"/>
    <col min="13835" max="14080" width="11.42578125" hidden="1"/>
    <col min="14081" max="14081" width="2.7109375" customWidth="1"/>
    <col min="14082" max="14082" width="8.85546875" customWidth="1"/>
    <col min="14083" max="14083" width="15.28515625" customWidth="1"/>
    <col min="14084" max="14089" width="21.140625" customWidth="1"/>
    <col min="14090" max="14090" width="2.7109375" customWidth="1"/>
    <col min="14091" max="14336" width="11.42578125" hidden="1"/>
    <col min="14337" max="14337" width="2.7109375" customWidth="1"/>
    <col min="14338" max="14338" width="8.85546875" customWidth="1"/>
    <col min="14339" max="14339" width="15.28515625" customWidth="1"/>
    <col min="14340" max="14345" width="21.140625" customWidth="1"/>
    <col min="14346" max="14346" width="2.7109375" customWidth="1"/>
    <col min="14347" max="14592" width="11.42578125" hidden="1"/>
    <col min="14593" max="14593" width="2.7109375" customWidth="1"/>
    <col min="14594" max="14594" width="8.85546875" customWidth="1"/>
    <col min="14595" max="14595" width="15.28515625" customWidth="1"/>
    <col min="14596" max="14601" width="21.140625" customWidth="1"/>
    <col min="14602" max="14602" width="2.7109375" customWidth="1"/>
    <col min="14603" max="14848" width="11.42578125" hidden="1"/>
    <col min="14849" max="14849" width="2.7109375" customWidth="1"/>
    <col min="14850" max="14850" width="8.85546875" customWidth="1"/>
    <col min="14851" max="14851" width="15.28515625" customWidth="1"/>
    <col min="14852" max="14857" width="21.140625" customWidth="1"/>
    <col min="14858" max="14858" width="2.7109375" customWidth="1"/>
    <col min="14859" max="15104" width="11.42578125" hidden="1"/>
    <col min="15105" max="15105" width="2.7109375" customWidth="1"/>
    <col min="15106" max="15106" width="8.85546875" customWidth="1"/>
    <col min="15107" max="15107" width="15.28515625" customWidth="1"/>
    <col min="15108" max="15113" width="21.140625" customWidth="1"/>
    <col min="15114" max="15114" width="2.7109375" customWidth="1"/>
    <col min="15115" max="15360" width="11.42578125" hidden="1"/>
    <col min="15361" max="15361" width="2.7109375" customWidth="1"/>
    <col min="15362" max="15362" width="8.85546875" customWidth="1"/>
    <col min="15363" max="15363" width="15.28515625" customWidth="1"/>
    <col min="15364" max="15369" width="21.140625" customWidth="1"/>
    <col min="15370" max="15370" width="2.7109375" customWidth="1"/>
    <col min="15371" max="15616" width="11.42578125" hidden="1"/>
    <col min="15617" max="15617" width="2.7109375" customWidth="1"/>
    <col min="15618" max="15618" width="8.85546875" customWidth="1"/>
    <col min="15619" max="15619" width="15.28515625" customWidth="1"/>
    <col min="15620" max="15625" width="21.140625" customWidth="1"/>
    <col min="15626" max="15626" width="2.7109375" customWidth="1"/>
    <col min="15627" max="15872" width="11.42578125" hidden="1"/>
    <col min="15873" max="15873" width="2.7109375" customWidth="1"/>
    <col min="15874" max="15874" width="8.85546875" customWidth="1"/>
    <col min="15875" max="15875" width="15.28515625" customWidth="1"/>
    <col min="15876" max="15881" width="21.140625" customWidth="1"/>
    <col min="15882" max="15882" width="2.7109375" customWidth="1"/>
    <col min="15883" max="16128" width="11.42578125" hidden="1"/>
    <col min="16129" max="16129" width="2.7109375" customWidth="1"/>
    <col min="16130" max="16130" width="8.85546875" customWidth="1"/>
    <col min="16131" max="16131" width="15.28515625" customWidth="1"/>
    <col min="16132" max="16137" width="21.140625" customWidth="1"/>
    <col min="16138" max="16138" width="2.7109375" customWidth="1"/>
    <col min="16139" max="16384" width="11.42578125" hidden="1"/>
  </cols>
  <sheetData>
    <row r="1" spans="2:9"/>
    <row r="2" spans="2:9">
      <c r="B2" s="571" t="s">
        <v>0</v>
      </c>
      <c r="C2" s="572"/>
      <c r="D2" s="572"/>
      <c r="E2" s="572"/>
      <c r="F2" s="572"/>
      <c r="G2" s="572"/>
      <c r="H2" s="572"/>
      <c r="I2" s="573"/>
    </row>
    <row r="3" spans="2:9">
      <c r="B3" s="574" t="s">
        <v>4</v>
      </c>
      <c r="C3" s="575"/>
      <c r="D3" s="575"/>
      <c r="E3" s="575"/>
      <c r="F3" s="575"/>
      <c r="G3" s="575"/>
      <c r="H3" s="575"/>
      <c r="I3" s="576"/>
    </row>
    <row r="4" spans="2:9">
      <c r="B4" s="577" t="s">
        <v>163</v>
      </c>
      <c r="C4" s="578"/>
      <c r="D4" s="578"/>
      <c r="E4" s="578"/>
      <c r="F4" s="578"/>
      <c r="G4" s="578"/>
      <c r="H4" s="578"/>
      <c r="I4" s="579"/>
    </row>
    <row r="5" spans="2:9">
      <c r="B5" s="577" t="s">
        <v>182</v>
      </c>
      <c r="C5" s="578"/>
      <c r="D5" s="578"/>
      <c r="E5" s="578"/>
      <c r="F5" s="578"/>
      <c r="G5" s="578"/>
      <c r="H5" s="578"/>
      <c r="I5" s="579"/>
    </row>
    <row r="6" spans="2:9">
      <c r="B6" s="580" t="s">
        <v>159</v>
      </c>
      <c r="C6" s="581"/>
      <c r="D6" s="581"/>
      <c r="E6" s="581"/>
      <c r="F6" s="581"/>
      <c r="G6" s="581"/>
      <c r="H6" s="581"/>
      <c r="I6" s="582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583" t="s">
        <v>66</v>
      </c>
      <c r="C8" s="584"/>
      <c r="D8" s="589" t="s">
        <v>183</v>
      </c>
      <c r="E8" s="590"/>
      <c r="F8" s="590"/>
      <c r="G8" s="590"/>
      <c r="H8" s="591"/>
      <c r="I8" s="592" t="s">
        <v>166</v>
      </c>
    </row>
    <row r="9" spans="2:9" ht="27" customHeight="1">
      <c r="B9" s="585"/>
      <c r="C9" s="586"/>
      <c r="D9" s="26" t="s">
        <v>167</v>
      </c>
      <c r="E9" s="27" t="s">
        <v>168</v>
      </c>
      <c r="F9" s="26" t="s">
        <v>161</v>
      </c>
      <c r="G9" s="26" t="s">
        <v>162</v>
      </c>
      <c r="H9" s="26" t="s">
        <v>169</v>
      </c>
      <c r="I9" s="593"/>
    </row>
    <row r="10" spans="2:9">
      <c r="B10" s="587"/>
      <c r="C10" s="588"/>
      <c r="D10" s="26">
        <v>1</v>
      </c>
      <c r="E10" s="26">
        <v>2</v>
      </c>
      <c r="F10" s="26" t="s">
        <v>170</v>
      </c>
      <c r="G10" s="26">
        <v>4</v>
      </c>
      <c r="H10" s="26">
        <v>5</v>
      </c>
      <c r="I10" s="26" t="s">
        <v>171</v>
      </c>
    </row>
    <row r="11" spans="2:9">
      <c r="B11" s="28"/>
      <c r="C11" s="29"/>
      <c r="D11" s="30"/>
      <c r="E11" s="30"/>
      <c r="F11" s="30"/>
      <c r="G11" s="30"/>
      <c r="H11" s="30"/>
      <c r="I11" s="30"/>
    </row>
    <row r="12" spans="2:9">
      <c r="B12" s="569" t="s">
        <v>184</v>
      </c>
      <c r="C12" s="570"/>
      <c r="D12" s="31"/>
      <c r="E12" s="31"/>
      <c r="F12" s="32">
        <f>IF(AND(D12&gt;=0,E12&gt;=0),(D12+E12),"-")</f>
        <v>0</v>
      </c>
      <c r="G12" s="31"/>
      <c r="H12" s="31"/>
      <c r="I12" s="32">
        <f>IF(AND(F12&gt;=0,G12&gt;=0),(F12-G12),"-")</f>
        <v>0</v>
      </c>
    </row>
    <row r="13" spans="2:9">
      <c r="B13" s="12"/>
      <c r="C13" s="13"/>
      <c r="D13" s="32"/>
      <c r="E13" s="32"/>
      <c r="F13" s="32"/>
      <c r="G13" s="32"/>
      <c r="H13" s="32"/>
      <c r="I13" s="32"/>
    </row>
    <row r="14" spans="2:9" ht="15" customHeight="1">
      <c r="B14" s="569" t="s">
        <v>185</v>
      </c>
      <c r="C14" s="570"/>
      <c r="D14" s="31"/>
      <c r="E14" s="31"/>
      <c r="F14" s="32">
        <f>IF(AND(D14&gt;=0,E14&gt;=0),(D14+E14),"-")</f>
        <v>0</v>
      </c>
      <c r="G14" s="31"/>
      <c r="H14" s="31"/>
      <c r="I14" s="32">
        <f>IF(AND(F14&gt;=0,G14&gt;=0),(F14-G14),"-")</f>
        <v>0</v>
      </c>
    </row>
    <row r="15" spans="2:9">
      <c r="B15" s="12"/>
      <c r="C15" s="13"/>
      <c r="D15" s="32"/>
      <c r="E15" s="32"/>
      <c r="F15" s="32"/>
      <c r="G15" s="32"/>
      <c r="H15" s="32"/>
      <c r="I15" s="32"/>
    </row>
    <row r="16" spans="2:9" ht="23.25" customHeight="1">
      <c r="B16" s="569" t="s">
        <v>186</v>
      </c>
      <c r="C16" s="570"/>
      <c r="D16" s="31"/>
      <c r="E16" s="31"/>
      <c r="F16" s="32">
        <f>IF(AND(D16&gt;=0,E16&gt;=0),(D16+E16),"-")</f>
        <v>0</v>
      </c>
      <c r="G16" s="31"/>
      <c r="H16" s="31"/>
      <c r="I16" s="32">
        <f>IF(AND(F16&gt;=0,G16&gt;=0),(F16-G16),"-")</f>
        <v>0</v>
      </c>
    </row>
    <row r="17" spans="2:9">
      <c r="B17" s="33"/>
      <c r="C17" s="34"/>
      <c r="D17" s="35"/>
      <c r="E17" s="35"/>
      <c r="F17" s="35"/>
      <c r="G17" s="35"/>
      <c r="H17" s="35"/>
      <c r="I17" s="35"/>
    </row>
    <row r="18" spans="2:9">
      <c r="B18" s="33"/>
      <c r="C18" s="34" t="s">
        <v>181</v>
      </c>
      <c r="D18" s="36">
        <f t="shared" ref="D18:I18" si="0">SUM(D12+D14+D16)</f>
        <v>0</v>
      </c>
      <c r="E18" s="36">
        <f t="shared" si="0"/>
        <v>0</v>
      </c>
      <c r="F18" s="36">
        <f t="shared" si="0"/>
        <v>0</v>
      </c>
      <c r="G18" s="36">
        <f t="shared" si="0"/>
        <v>0</v>
      </c>
      <c r="H18" s="36">
        <f t="shared" si="0"/>
        <v>0</v>
      </c>
      <c r="I18" s="36">
        <f t="shared" si="0"/>
        <v>0</v>
      </c>
    </row>
    <row r="19" spans="2:9">
      <c r="B19" s="37"/>
      <c r="C19" s="37"/>
      <c r="D19" s="38"/>
      <c r="E19" s="38"/>
      <c r="F19" s="38"/>
      <c r="G19" s="38"/>
      <c r="H19" s="38"/>
      <c r="I19" s="38"/>
    </row>
    <row r="20" spans="2:9">
      <c r="B20" s="37"/>
      <c r="C20" s="37"/>
      <c r="D20" s="38"/>
      <c r="E20" s="38"/>
      <c r="F20" s="38"/>
      <c r="G20" s="38"/>
      <c r="H20" s="38"/>
      <c r="I20" s="38"/>
    </row>
    <row r="21" spans="2:9">
      <c r="B21" s="37"/>
      <c r="C21" s="37"/>
      <c r="D21" s="38"/>
      <c r="E21" s="38"/>
      <c r="F21" s="38"/>
      <c r="G21" s="38"/>
      <c r="H21" s="38"/>
      <c r="I21" s="38"/>
    </row>
    <row r="22" spans="2:9">
      <c r="B22" s="37"/>
      <c r="C22" s="37"/>
      <c r="D22" s="38"/>
      <c r="E22" s="38"/>
      <c r="F22" s="38"/>
      <c r="G22" s="38"/>
      <c r="H22" s="38"/>
      <c r="I22" s="38"/>
    </row>
    <row r="23" spans="2:9">
      <c r="B23" s="37"/>
      <c r="C23" s="37"/>
      <c r="D23" s="38"/>
      <c r="E23" s="38"/>
      <c r="F23" s="38"/>
      <c r="G23" s="38"/>
      <c r="H23" s="38"/>
      <c r="I23" s="38"/>
    </row>
    <row r="24" spans="2:9">
      <c r="B24" s="37"/>
      <c r="C24" s="37"/>
      <c r="D24" s="38"/>
      <c r="E24" s="38"/>
      <c r="F24" s="38"/>
      <c r="G24" s="38"/>
      <c r="H24" s="38"/>
      <c r="I24" s="38"/>
    </row>
    <row r="25" spans="2:9">
      <c r="B25" s="37"/>
      <c r="C25" s="37"/>
      <c r="D25" s="38"/>
      <c r="E25" s="38"/>
      <c r="F25" s="38"/>
      <c r="G25" s="38"/>
      <c r="H25" s="38"/>
      <c r="I25" s="38"/>
    </row>
    <row r="26" spans="2:9">
      <c r="B26" s="37"/>
      <c r="C26" s="37"/>
      <c r="D26" s="38"/>
      <c r="E26" s="38"/>
      <c r="F26" s="38"/>
      <c r="G26" s="38"/>
      <c r="H26" s="38"/>
      <c r="I26" s="38"/>
    </row>
    <row r="27" spans="2:9"/>
  </sheetData>
  <mergeCells count="11">
    <mergeCell ref="B12:C12"/>
    <mergeCell ref="B14:C14"/>
    <mergeCell ref="B16:C16"/>
    <mergeCell ref="B2:I2"/>
    <mergeCell ref="B3:I3"/>
    <mergeCell ref="B4:I4"/>
    <mergeCell ref="B5:I5"/>
    <mergeCell ref="B6:I6"/>
    <mergeCell ref="B8:C10"/>
    <mergeCell ref="D8:H8"/>
    <mergeCell ref="I8:I9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K1"/>
  <sheetViews>
    <sheetView showGridLines="0" topLeftCell="XFD1" zoomScale="80" zoomScaleNormal="80" workbookViewId="0">
      <selection sqref="A1:XFD1048576"/>
    </sheetView>
  </sheetViews>
  <sheetFormatPr baseColWidth="10" defaultColWidth="0" defaultRowHeight="15"/>
  <cols>
    <col min="11" max="11" width="11.42578125" hidden="1"/>
  </cols>
  <sheetData/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65536"/>
  <sheetViews>
    <sheetView zoomScale="90" zoomScaleNormal="90" workbookViewId="0"/>
  </sheetViews>
  <sheetFormatPr baseColWidth="10" defaultColWidth="0" defaultRowHeight="14.25" customHeight="1" zeroHeight="1"/>
  <cols>
    <col min="1" max="1" width="2.7109375" style="39" customWidth="1"/>
    <col min="2" max="2" width="17.85546875" style="39" customWidth="1"/>
    <col min="3" max="3" width="61" style="39" customWidth="1"/>
    <col min="4" max="9" width="18" style="39" customWidth="1"/>
    <col min="10" max="10" width="2.7109375" style="39" customWidth="1"/>
    <col min="11" max="256" width="11.42578125" style="39" hidden="1"/>
    <col min="257" max="257" width="2.7109375" style="39" customWidth="1"/>
    <col min="258" max="258" width="17.85546875" style="39" customWidth="1"/>
    <col min="259" max="259" width="61" style="39" customWidth="1"/>
    <col min="260" max="265" width="18" style="39" customWidth="1"/>
    <col min="266" max="266" width="2.7109375" style="39" customWidth="1"/>
    <col min="267" max="512" width="11.42578125" style="39" hidden="1"/>
    <col min="513" max="513" width="2.7109375" style="39" customWidth="1"/>
    <col min="514" max="514" width="17.85546875" style="39" customWidth="1"/>
    <col min="515" max="515" width="61" style="39" customWidth="1"/>
    <col min="516" max="521" width="18" style="39" customWidth="1"/>
    <col min="522" max="522" width="2.7109375" style="39" customWidth="1"/>
    <col min="523" max="768" width="11.42578125" style="39" hidden="1"/>
    <col min="769" max="769" width="2.7109375" style="39" customWidth="1"/>
    <col min="770" max="770" width="17.85546875" style="39" customWidth="1"/>
    <col min="771" max="771" width="61" style="39" customWidth="1"/>
    <col min="772" max="777" width="18" style="39" customWidth="1"/>
    <col min="778" max="778" width="2.7109375" style="39" customWidth="1"/>
    <col min="779" max="1024" width="11.42578125" style="39" hidden="1"/>
    <col min="1025" max="1025" width="2.7109375" style="39" customWidth="1"/>
    <col min="1026" max="1026" width="17.85546875" style="39" customWidth="1"/>
    <col min="1027" max="1027" width="61" style="39" customWidth="1"/>
    <col min="1028" max="1033" width="18" style="39" customWidth="1"/>
    <col min="1034" max="1034" width="2.7109375" style="39" customWidth="1"/>
    <col min="1035" max="1280" width="11.42578125" style="39" hidden="1"/>
    <col min="1281" max="1281" width="2.7109375" style="39" customWidth="1"/>
    <col min="1282" max="1282" width="17.85546875" style="39" customWidth="1"/>
    <col min="1283" max="1283" width="61" style="39" customWidth="1"/>
    <col min="1284" max="1289" width="18" style="39" customWidth="1"/>
    <col min="1290" max="1290" width="2.7109375" style="39" customWidth="1"/>
    <col min="1291" max="1536" width="11.42578125" style="39" hidden="1"/>
    <col min="1537" max="1537" width="2.7109375" style="39" customWidth="1"/>
    <col min="1538" max="1538" width="17.85546875" style="39" customWidth="1"/>
    <col min="1539" max="1539" width="61" style="39" customWidth="1"/>
    <col min="1540" max="1545" width="18" style="39" customWidth="1"/>
    <col min="1546" max="1546" width="2.7109375" style="39" customWidth="1"/>
    <col min="1547" max="1792" width="11.42578125" style="39" hidden="1"/>
    <col min="1793" max="1793" width="2.7109375" style="39" customWidth="1"/>
    <col min="1794" max="1794" width="17.85546875" style="39" customWidth="1"/>
    <col min="1795" max="1795" width="61" style="39" customWidth="1"/>
    <col min="1796" max="1801" width="18" style="39" customWidth="1"/>
    <col min="1802" max="1802" width="2.7109375" style="39" customWidth="1"/>
    <col min="1803" max="2048" width="11.42578125" style="39" hidden="1"/>
    <col min="2049" max="2049" width="2.7109375" style="39" customWidth="1"/>
    <col min="2050" max="2050" width="17.85546875" style="39" customWidth="1"/>
    <col min="2051" max="2051" width="61" style="39" customWidth="1"/>
    <col min="2052" max="2057" width="18" style="39" customWidth="1"/>
    <col min="2058" max="2058" width="2.7109375" style="39" customWidth="1"/>
    <col min="2059" max="2304" width="11.42578125" style="39" hidden="1"/>
    <col min="2305" max="2305" width="2.7109375" style="39" customWidth="1"/>
    <col min="2306" max="2306" width="17.85546875" style="39" customWidth="1"/>
    <col min="2307" max="2307" width="61" style="39" customWidth="1"/>
    <col min="2308" max="2313" width="18" style="39" customWidth="1"/>
    <col min="2314" max="2314" width="2.7109375" style="39" customWidth="1"/>
    <col min="2315" max="2560" width="11.42578125" style="39" hidden="1"/>
    <col min="2561" max="2561" width="2.7109375" style="39" customWidth="1"/>
    <col min="2562" max="2562" width="17.85546875" style="39" customWidth="1"/>
    <col min="2563" max="2563" width="61" style="39" customWidth="1"/>
    <col min="2564" max="2569" width="18" style="39" customWidth="1"/>
    <col min="2570" max="2570" width="2.7109375" style="39" customWidth="1"/>
    <col min="2571" max="2816" width="11.42578125" style="39" hidden="1"/>
    <col min="2817" max="2817" width="2.7109375" style="39" customWidth="1"/>
    <col min="2818" max="2818" width="17.85546875" style="39" customWidth="1"/>
    <col min="2819" max="2819" width="61" style="39" customWidth="1"/>
    <col min="2820" max="2825" width="18" style="39" customWidth="1"/>
    <col min="2826" max="2826" width="2.7109375" style="39" customWidth="1"/>
    <col min="2827" max="3072" width="11.42578125" style="39" hidden="1"/>
    <col min="3073" max="3073" width="2.7109375" style="39" customWidth="1"/>
    <col min="3074" max="3074" width="17.85546875" style="39" customWidth="1"/>
    <col min="3075" max="3075" width="61" style="39" customWidth="1"/>
    <col min="3076" max="3081" width="18" style="39" customWidth="1"/>
    <col min="3082" max="3082" width="2.7109375" style="39" customWidth="1"/>
    <col min="3083" max="3328" width="11.42578125" style="39" hidden="1"/>
    <col min="3329" max="3329" width="2.7109375" style="39" customWidth="1"/>
    <col min="3330" max="3330" width="17.85546875" style="39" customWidth="1"/>
    <col min="3331" max="3331" width="61" style="39" customWidth="1"/>
    <col min="3332" max="3337" width="18" style="39" customWidth="1"/>
    <col min="3338" max="3338" width="2.7109375" style="39" customWidth="1"/>
    <col min="3339" max="3584" width="11.42578125" style="39" hidden="1"/>
    <col min="3585" max="3585" width="2.7109375" style="39" customWidth="1"/>
    <col min="3586" max="3586" width="17.85546875" style="39" customWidth="1"/>
    <col min="3587" max="3587" width="61" style="39" customWidth="1"/>
    <col min="3588" max="3593" width="18" style="39" customWidth="1"/>
    <col min="3594" max="3594" width="2.7109375" style="39" customWidth="1"/>
    <col min="3595" max="3840" width="11.42578125" style="39" hidden="1"/>
    <col min="3841" max="3841" width="2.7109375" style="39" customWidth="1"/>
    <col min="3842" max="3842" width="17.85546875" style="39" customWidth="1"/>
    <col min="3843" max="3843" width="61" style="39" customWidth="1"/>
    <col min="3844" max="3849" width="18" style="39" customWidth="1"/>
    <col min="3850" max="3850" width="2.7109375" style="39" customWidth="1"/>
    <col min="3851" max="4096" width="11.42578125" style="39" hidden="1"/>
    <col min="4097" max="4097" width="2.7109375" style="39" customWidth="1"/>
    <col min="4098" max="4098" width="17.85546875" style="39" customWidth="1"/>
    <col min="4099" max="4099" width="61" style="39" customWidth="1"/>
    <col min="4100" max="4105" width="18" style="39" customWidth="1"/>
    <col min="4106" max="4106" width="2.7109375" style="39" customWidth="1"/>
    <col min="4107" max="4352" width="11.42578125" style="39" hidden="1"/>
    <col min="4353" max="4353" width="2.7109375" style="39" customWidth="1"/>
    <col min="4354" max="4354" width="17.85546875" style="39" customWidth="1"/>
    <col min="4355" max="4355" width="61" style="39" customWidth="1"/>
    <col min="4356" max="4361" width="18" style="39" customWidth="1"/>
    <col min="4362" max="4362" width="2.7109375" style="39" customWidth="1"/>
    <col min="4363" max="4608" width="11.42578125" style="39" hidden="1"/>
    <col min="4609" max="4609" width="2.7109375" style="39" customWidth="1"/>
    <col min="4610" max="4610" width="17.85546875" style="39" customWidth="1"/>
    <col min="4611" max="4611" width="61" style="39" customWidth="1"/>
    <col min="4612" max="4617" width="18" style="39" customWidth="1"/>
    <col min="4618" max="4618" width="2.7109375" style="39" customWidth="1"/>
    <col min="4619" max="4864" width="11.42578125" style="39" hidden="1"/>
    <col min="4865" max="4865" width="2.7109375" style="39" customWidth="1"/>
    <col min="4866" max="4866" width="17.85546875" style="39" customWidth="1"/>
    <col min="4867" max="4867" width="61" style="39" customWidth="1"/>
    <col min="4868" max="4873" width="18" style="39" customWidth="1"/>
    <col min="4874" max="4874" width="2.7109375" style="39" customWidth="1"/>
    <col min="4875" max="5120" width="11.42578125" style="39" hidden="1"/>
    <col min="5121" max="5121" width="2.7109375" style="39" customWidth="1"/>
    <col min="5122" max="5122" width="17.85546875" style="39" customWidth="1"/>
    <col min="5123" max="5123" width="61" style="39" customWidth="1"/>
    <col min="5124" max="5129" width="18" style="39" customWidth="1"/>
    <col min="5130" max="5130" width="2.7109375" style="39" customWidth="1"/>
    <col min="5131" max="5376" width="11.42578125" style="39" hidden="1"/>
    <col min="5377" max="5377" width="2.7109375" style="39" customWidth="1"/>
    <col min="5378" max="5378" width="17.85546875" style="39" customWidth="1"/>
    <col min="5379" max="5379" width="61" style="39" customWidth="1"/>
    <col min="5380" max="5385" width="18" style="39" customWidth="1"/>
    <col min="5386" max="5386" width="2.7109375" style="39" customWidth="1"/>
    <col min="5387" max="5632" width="11.42578125" style="39" hidden="1"/>
    <col min="5633" max="5633" width="2.7109375" style="39" customWidth="1"/>
    <col min="5634" max="5634" width="17.85546875" style="39" customWidth="1"/>
    <col min="5635" max="5635" width="61" style="39" customWidth="1"/>
    <col min="5636" max="5641" width="18" style="39" customWidth="1"/>
    <col min="5642" max="5642" width="2.7109375" style="39" customWidth="1"/>
    <col min="5643" max="5888" width="11.42578125" style="39" hidden="1"/>
    <col min="5889" max="5889" width="2.7109375" style="39" customWidth="1"/>
    <col min="5890" max="5890" width="17.85546875" style="39" customWidth="1"/>
    <col min="5891" max="5891" width="61" style="39" customWidth="1"/>
    <col min="5892" max="5897" width="18" style="39" customWidth="1"/>
    <col min="5898" max="5898" width="2.7109375" style="39" customWidth="1"/>
    <col min="5899" max="6144" width="11.42578125" style="39" hidden="1"/>
    <col min="6145" max="6145" width="2.7109375" style="39" customWidth="1"/>
    <col min="6146" max="6146" width="17.85546875" style="39" customWidth="1"/>
    <col min="6147" max="6147" width="61" style="39" customWidth="1"/>
    <col min="6148" max="6153" width="18" style="39" customWidth="1"/>
    <col min="6154" max="6154" width="2.7109375" style="39" customWidth="1"/>
    <col min="6155" max="6400" width="11.42578125" style="39" hidden="1"/>
    <col min="6401" max="6401" width="2.7109375" style="39" customWidth="1"/>
    <col min="6402" max="6402" width="17.85546875" style="39" customWidth="1"/>
    <col min="6403" max="6403" width="61" style="39" customWidth="1"/>
    <col min="6404" max="6409" width="18" style="39" customWidth="1"/>
    <col min="6410" max="6410" width="2.7109375" style="39" customWidth="1"/>
    <col min="6411" max="6656" width="11.42578125" style="39" hidden="1"/>
    <col min="6657" max="6657" width="2.7109375" style="39" customWidth="1"/>
    <col min="6658" max="6658" width="17.85546875" style="39" customWidth="1"/>
    <col min="6659" max="6659" width="61" style="39" customWidth="1"/>
    <col min="6660" max="6665" width="18" style="39" customWidth="1"/>
    <col min="6666" max="6666" width="2.7109375" style="39" customWidth="1"/>
    <col min="6667" max="6912" width="11.42578125" style="39" hidden="1"/>
    <col min="6913" max="6913" width="2.7109375" style="39" customWidth="1"/>
    <col min="6914" max="6914" width="17.85546875" style="39" customWidth="1"/>
    <col min="6915" max="6915" width="61" style="39" customWidth="1"/>
    <col min="6916" max="6921" width="18" style="39" customWidth="1"/>
    <col min="6922" max="6922" width="2.7109375" style="39" customWidth="1"/>
    <col min="6923" max="7168" width="11.42578125" style="39" hidden="1"/>
    <col min="7169" max="7169" width="2.7109375" style="39" customWidth="1"/>
    <col min="7170" max="7170" width="17.85546875" style="39" customWidth="1"/>
    <col min="7171" max="7171" width="61" style="39" customWidth="1"/>
    <col min="7172" max="7177" width="18" style="39" customWidth="1"/>
    <col min="7178" max="7178" width="2.7109375" style="39" customWidth="1"/>
    <col min="7179" max="7424" width="11.42578125" style="39" hidden="1"/>
    <col min="7425" max="7425" width="2.7109375" style="39" customWidth="1"/>
    <col min="7426" max="7426" width="17.85546875" style="39" customWidth="1"/>
    <col min="7427" max="7427" width="61" style="39" customWidth="1"/>
    <col min="7428" max="7433" width="18" style="39" customWidth="1"/>
    <col min="7434" max="7434" width="2.7109375" style="39" customWidth="1"/>
    <col min="7435" max="7680" width="11.42578125" style="39" hidden="1"/>
    <col min="7681" max="7681" width="2.7109375" style="39" customWidth="1"/>
    <col min="7682" max="7682" width="17.85546875" style="39" customWidth="1"/>
    <col min="7683" max="7683" width="61" style="39" customWidth="1"/>
    <col min="7684" max="7689" width="18" style="39" customWidth="1"/>
    <col min="7690" max="7690" width="2.7109375" style="39" customWidth="1"/>
    <col min="7691" max="7936" width="11.42578125" style="39" hidden="1"/>
    <col min="7937" max="7937" width="2.7109375" style="39" customWidth="1"/>
    <col min="7938" max="7938" width="17.85546875" style="39" customWidth="1"/>
    <col min="7939" max="7939" width="61" style="39" customWidth="1"/>
    <col min="7940" max="7945" width="18" style="39" customWidth="1"/>
    <col min="7946" max="7946" width="2.7109375" style="39" customWidth="1"/>
    <col min="7947" max="8192" width="11.42578125" style="39" hidden="1"/>
    <col min="8193" max="8193" width="2.7109375" style="39" customWidth="1"/>
    <col min="8194" max="8194" width="17.85546875" style="39" customWidth="1"/>
    <col min="8195" max="8195" width="61" style="39" customWidth="1"/>
    <col min="8196" max="8201" width="18" style="39" customWidth="1"/>
    <col min="8202" max="8202" width="2.7109375" style="39" customWidth="1"/>
    <col min="8203" max="8448" width="11.42578125" style="39" hidden="1"/>
    <col min="8449" max="8449" width="2.7109375" style="39" customWidth="1"/>
    <col min="8450" max="8450" width="17.85546875" style="39" customWidth="1"/>
    <col min="8451" max="8451" width="61" style="39" customWidth="1"/>
    <col min="8452" max="8457" width="18" style="39" customWidth="1"/>
    <col min="8458" max="8458" width="2.7109375" style="39" customWidth="1"/>
    <col min="8459" max="8704" width="11.42578125" style="39" hidden="1"/>
    <col min="8705" max="8705" width="2.7109375" style="39" customWidth="1"/>
    <col min="8706" max="8706" width="17.85546875" style="39" customWidth="1"/>
    <col min="8707" max="8707" width="61" style="39" customWidth="1"/>
    <col min="8708" max="8713" width="18" style="39" customWidth="1"/>
    <col min="8714" max="8714" width="2.7109375" style="39" customWidth="1"/>
    <col min="8715" max="8960" width="11.42578125" style="39" hidden="1"/>
    <col min="8961" max="8961" width="2.7109375" style="39" customWidth="1"/>
    <col min="8962" max="8962" width="17.85546875" style="39" customWidth="1"/>
    <col min="8963" max="8963" width="61" style="39" customWidth="1"/>
    <col min="8964" max="8969" width="18" style="39" customWidth="1"/>
    <col min="8970" max="8970" width="2.7109375" style="39" customWidth="1"/>
    <col min="8971" max="9216" width="11.42578125" style="39" hidden="1"/>
    <col min="9217" max="9217" width="2.7109375" style="39" customWidth="1"/>
    <col min="9218" max="9218" width="17.85546875" style="39" customWidth="1"/>
    <col min="9219" max="9219" width="61" style="39" customWidth="1"/>
    <col min="9220" max="9225" width="18" style="39" customWidth="1"/>
    <col min="9226" max="9226" width="2.7109375" style="39" customWidth="1"/>
    <col min="9227" max="9472" width="11.42578125" style="39" hidden="1"/>
    <col min="9473" max="9473" width="2.7109375" style="39" customWidth="1"/>
    <col min="9474" max="9474" width="17.85546875" style="39" customWidth="1"/>
    <col min="9475" max="9475" width="61" style="39" customWidth="1"/>
    <col min="9476" max="9481" width="18" style="39" customWidth="1"/>
    <col min="9482" max="9482" width="2.7109375" style="39" customWidth="1"/>
    <col min="9483" max="9728" width="11.42578125" style="39" hidden="1"/>
    <col min="9729" max="9729" width="2.7109375" style="39" customWidth="1"/>
    <col min="9730" max="9730" width="17.85546875" style="39" customWidth="1"/>
    <col min="9731" max="9731" width="61" style="39" customWidth="1"/>
    <col min="9732" max="9737" width="18" style="39" customWidth="1"/>
    <col min="9738" max="9738" width="2.7109375" style="39" customWidth="1"/>
    <col min="9739" max="9984" width="11.42578125" style="39" hidden="1"/>
    <col min="9985" max="9985" width="2.7109375" style="39" customWidth="1"/>
    <col min="9986" max="9986" width="17.85546875" style="39" customWidth="1"/>
    <col min="9987" max="9987" width="61" style="39" customWidth="1"/>
    <col min="9988" max="9993" width="18" style="39" customWidth="1"/>
    <col min="9994" max="9994" width="2.7109375" style="39" customWidth="1"/>
    <col min="9995" max="10240" width="11.42578125" style="39" hidden="1"/>
    <col min="10241" max="10241" width="2.7109375" style="39" customWidth="1"/>
    <col min="10242" max="10242" width="17.85546875" style="39" customWidth="1"/>
    <col min="10243" max="10243" width="61" style="39" customWidth="1"/>
    <col min="10244" max="10249" width="18" style="39" customWidth="1"/>
    <col min="10250" max="10250" width="2.7109375" style="39" customWidth="1"/>
    <col min="10251" max="10496" width="11.42578125" style="39" hidden="1"/>
    <col min="10497" max="10497" width="2.7109375" style="39" customWidth="1"/>
    <col min="10498" max="10498" width="17.85546875" style="39" customWidth="1"/>
    <col min="10499" max="10499" width="61" style="39" customWidth="1"/>
    <col min="10500" max="10505" width="18" style="39" customWidth="1"/>
    <col min="10506" max="10506" width="2.7109375" style="39" customWidth="1"/>
    <col min="10507" max="10752" width="11.42578125" style="39" hidden="1"/>
    <col min="10753" max="10753" width="2.7109375" style="39" customWidth="1"/>
    <col min="10754" max="10754" width="17.85546875" style="39" customWidth="1"/>
    <col min="10755" max="10755" width="61" style="39" customWidth="1"/>
    <col min="10756" max="10761" width="18" style="39" customWidth="1"/>
    <col min="10762" max="10762" width="2.7109375" style="39" customWidth="1"/>
    <col min="10763" max="11008" width="11.42578125" style="39" hidden="1"/>
    <col min="11009" max="11009" width="2.7109375" style="39" customWidth="1"/>
    <col min="11010" max="11010" width="17.85546875" style="39" customWidth="1"/>
    <col min="11011" max="11011" width="61" style="39" customWidth="1"/>
    <col min="11012" max="11017" width="18" style="39" customWidth="1"/>
    <col min="11018" max="11018" width="2.7109375" style="39" customWidth="1"/>
    <col min="11019" max="11264" width="11.42578125" style="39" hidden="1"/>
    <col min="11265" max="11265" width="2.7109375" style="39" customWidth="1"/>
    <col min="11266" max="11266" width="17.85546875" style="39" customWidth="1"/>
    <col min="11267" max="11267" width="61" style="39" customWidth="1"/>
    <col min="11268" max="11273" width="18" style="39" customWidth="1"/>
    <col min="11274" max="11274" width="2.7109375" style="39" customWidth="1"/>
    <col min="11275" max="11520" width="11.42578125" style="39" hidden="1"/>
    <col min="11521" max="11521" width="2.7109375" style="39" customWidth="1"/>
    <col min="11522" max="11522" width="17.85546875" style="39" customWidth="1"/>
    <col min="11523" max="11523" width="61" style="39" customWidth="1"/>
    <col min="11524" max="11529" width="18" style="39" customWidth="1"/>
    <col min="11530" max="11530" width="2.7109375" style="39" customWidth="1"/>
    <col min="11531" max="11776" width="11.42578125" style="39" hidden="1"/>
    <col min="11777" max="11777" width="2.7109375" style="39" customWidth="1"/>
    <col min="11778" max="11778" width="17.85546875" style="39" customWidth="1"/>
    <col min="11779" max="11779" width="61" style="39" customWidth="1"/>
    <col min="11780" max="11785" width="18" style="39" customWidth="1"/>
    <col min="11786" max="11786" width="2.7109375" style="39" customWidth="1"/>
    <col min="11787" max="12032" width="11.42578125" style="39" hidden="1"/>
    <col min="12033" max="12033" width="2.7109375" style="39" customWidth="1"/>
    <col min="12034" max="12034" width="17.85546875" style="39" customWidth="1"/>
    <col min="12035" max="12035" width="61" style="39" customWidth="1"/>
    <col min="12036" max="12041" width="18" style="39" customWidth="1"/>
    <col min="12042" max="12042" width="2.7109375" style="39" customWidth="1"/>
    <col min="12043" max="12288" width="11.42578125" style="39" hidden="1"/>
    <col min="12289" max="12289" width="2.7109375" style="39" customWidth="1"/>
    <col min="12290" max="12290" width="17.85546875" style="39" customWidth="1"/>
    <col min="12291" max="12291" width="61" style="39" customWidth="1"/>
    <col min="12292" max="12297" width="18" style="39" customWidth="1"/>
    <col min="12298" max="12298" width="2.7109375" style="39" customWidth="1"/>
    <col min="12299" max="12544" width="11.42578125" style="39" hidden="1"/>
    <col min="12545" max="12545" width="2.7109375" style="39" customWidth="1"/>
    <col min="12546" max="12546" width="17.85546875" style="39" customWidth="1"/>
    <col min="12547" max="12547" width="61" style="39" customWidth="1"/>
    <col min="12548" max="12553" width="18" style="39" customWidth="1"/>
    <col min="12554" max="12554" width="2.7109375" style="39" customWidth="1"/>
    <col min="12555" max="12800" width="11.42578125" style="39" hidden="1"/>
    <col min="12801" max="12801" width="2.7109375" style="39" customWidth="1"/>
    <col min="12802" max="12802" width="17.85546875" style="39" customWidth="1"/>
    <col min="12803" max="12803" width="61" style="39" customWidth="1"/>
    <col min="12804" max="12809" width="18" style="39" customWidth="1"/>
    <col min="12810" max="12810" width="2.7109375" style="39" customWidth="1"/>
    <col min="12811" max="13056" width="11.42578125" style="39" hidden="1"/>
    <col min="13057" max="13057" width="2.7109375" style="39" customWidth="1"/>
    <col min="13058" max="13058" width="17.85546875" style="39" customWidth="1"/>
    <col min="13059" max="13059" width="61" style="39" customWidth="1"/>
    <col min="13060" max="13065" width="18" style="39" customWidth="1"/>
    <col min="13066" max="13066" width="2.7109375" style="39" customWidth="1"/>
    <col min="13067" max="13312" width="11.42578125" style="39" hidden="1"/>
    <col min="13313" max="13313" width="2.7109375" style="39" customWidth="1"/>
    <col min="13314" max="13314" width="17.85546875" style="39" customWidth="1"/>
    <col min="13315" max="13315" width="61" style="39" customWidth="1"/>
    <col min="13316" max="13321" width="18" style="39" customWidth="1"/>
    <col min="13322" max="13322" width="2.7109375" style="39" customWidth="1"/>
    <col min="13323" max="13568" width="11.42578125" style="39" hidden="1"/>
    <col min="13569" max="13569" width="2.7109375" style="39" customWidth="1"/>
    <col min="13570" max="13570" width="17.85546875" style="39" customWidth="1"/>
    <col min="13571" max="13571" width="61" style="39" customWidth="1"/>
    <col min="13572" max="13577" width="18" style="39" customWidth="1"/>
    <col min="13578" max="13578" width="2.7109375" style="39" customWidth="1"/>
    <col min="13579" max="13824" width="11.42578125" style="39" hidden="1"/>
    <col min="13825" max="13825" width="2.7109375" style="39" customWidth="1"/>
    <col min="13826" max="13826" width="17.85546875" style="39" customWidth="1"/>
    <col min="13827" max="13827" width="61" style="39" customWidth="1"/>
    <col min="13828" max="13833" width="18" style="39" customWidth="1"/>
    <col min="13834" max="13834" width="2.7109375" style="39" customWidth="1"/>
    <col min="13835" max="14080" width="11.42578125" style="39" hidden="1"/>
    <col min="14081" max="14081" width="2.7109375" style="39" customWidth="1"/>
    <col min="14082" max="14082" width="17.85546875" style="39" customWidth="1"/>
    <col min="14083" max="14083" width="61" style="39" customWidth="1"/>
    <col min="14084" max="14089" width="18" style="39" customWidth="1"/>
    <col min="14090" max="14090" width="2.7109375" style="39" customWidth="1"/>
    <col min="14091" max="14336" width="11.42578125" style="39" hidden="1"/>
    <col min="14337" max="14337" width="2.7109375" style="39" customWidth="1"/>
    <col min="14338" max="14338" width="17.85546875" style="39" customWidth="1"/>
    <col min="14339" max="14339" width="61" style="39" customWidth="1"/>
    <col min="14340" max="14345" width="18" style="39" customWidth="1"/>
    <col min="14346" max="14346" width="2.7109375" style="39" customWidth="1"/>
    <col min="14347" max="14592" width="11.42578125" style="39" hidden="1"/>
    <col min="14593" max="14593" width="2.7109375" style="39" customWidth="1"/>
    <col min="14594" max="14594" width="17.85546875" style="39" customWidth="1"/>
    <col min="14595" max="14595" width="61" style="39" customWidth="1"/>
    <col min="14596" max="14601" width="18" style="39" customWidth="1"/>
    <col min="14602" max="14602" width="2.7109375" style="39" customWidth="1"/>
    <col min="14603" max="14848" width="11.42578125" style="39" hidden="1"/>
    <col min="14849" max="14849" width="2.7109375" style="39" customWidth="1"/>
    <col min="14850" max="14850" width="17.85546875" style="39" customWidth="1"/>
    <col min="14851" max="14851" width="61" style="39" customWidth="1"/>
    <col min="14852" max="14857" width="18" style="39" customWidth="1"/>
    <col min="14858" max="14858" width="2.7109375" style="39" customWidth="1"/>
    <col min="14859" max="15104" width="11.42578125" style="39" hidden="1"/>
    <col min="15105" max="15105" width="2.7109375" style="39" customWidth="1"/>
    <col min="15106" max="15106" width="17.85546875" style="39" customWidth="1"/>
    <col min="15107" max="15107" width="61" style="39" customWidth="1"/>
    <col min="15108" max="15113" width="18" style="39" customWidth="1"/>
    <col min="15114" max="15114" width="2.7109375" style="39" customWidth="1"/>
    <col min="15115" max="15360" width="11.42578125" style="39" hidden="1"/>
    <col min="15361" max="15361" width="2.7109375" style="39" customWidth="1"/>
    <col min="15362" max="15362" width="17.85546875" style="39" customWidth="1"/>
    <col min="15363" max="15363" width="61" style="39" customWidth="1"/>
    <col min="15364" max="15369" width="18" style="39" customWidth="1"/>
    <col min="15370" max="15370" width="2.7109375" style="39" customWidth="1"/>
    <col min="15371" max="15616" width="11.42578125" style="39" hidden="1"/>
    <col min="15617" max="15617" width="2.7109375" style="39" customWidth="1"/>
    <col min="15618" max="15618" width="17.85546875" style="39" customWidth="1"/>
    <col min="15619" max="15619" width="61" style="39" customWidth="1"/>
    <col min="15620" max="15625" width="18" style="39" customWidth="1"/>
    <col min="15626" max="15626" width="2.7109375" style="39" customWidth="1"/>
    <col min="15627" max="15872" width="11.42578125" style="39" hidden="1"/>
    <col min="15873" max="15873" width="2.7109375" style="39" customWidth="1"/>
    <col min="15874" max="15874" width="17.85546875" style="39" customWidth="1"/>
    <col min="15875" max="15875" width="61" style="39" customWidth="1"/>
    <col min="15876" max="15881" width="18" style="39" customWidth="1"/>
    <col min="15882" max="15882" width="2.7109375" style="39" customWidth="1"/>
    <col min="15883" max="16128" width="11.42578125" style="39" hidden="1"/>
    <col min="16129" max="16129" width="2.7109375" style="39" customWidth="1"/>
    <col min="16130" max="16130" width="17.85546875" style="39" customWidth="1"/>
    <col min="16131" max="16131" width="61" style="39" customWidth="1"/>
    <col min="16132" max="16137" width="18" style="39" customWidth="1"/>
    <col min="16138" max="16138" width="2.7109375" style="39" customWidth="1"/>
    <col min="16139" max="16384" width="11.42578125" style="39" hidden="1"/>
  </cols>
  <sheetData>
    <row r="1" spans="2:9"/>
    <row r="2" spans="2:9" ht="15">
      <c r="B2" s="154" t="s">
        <v>0</v>
      </c>
      <c r="C2" s="155"/>
      <c r="D2" s="155"/>
      <c r="E2" s="155"/>
      <c r="F2" s="155"/>
      <c r="G2" s="155"/>
      <c r="H2" s="155"/>
      <c r="I2" s="156"/>
    </row>
    <row r="3" spans="2:9" ht="15">
      <c r="B3" s="157" t="s">
        <v>4</v>
      </c>
      <c r="C3" s="158"/>
      <c r="D3" s="158"/>
      <c r="E3" s="158"/>
      <c r="F3" s="158"/>
      <c r="G3" s="158"/>
      <c r="H3" s="158"/>
      <c r="I3" s="159"/>
    </row>
    <row r="4" spans="2:9" ht="15">
      <c r="B4" s="160" t="s">
        <v>163</v>
      </c>
      <c r="C4" s="161"/>
      <c r="D4" s="161"/>
      <c r="E4" s="161"/>
      <c r="F4" s="161"/>
      <c r="G4" s="161"/>
      <c r="H4" s="161"/>
      <c r="I4" s="162"/>
    </row>
    <row r="5" spans="2:9" ht="15">
      <c r="B5" s="160" t="s">
        <v>187</v>
      </c>
      <c r="C5" s="161"/>
      <c r="D5" s="161"/>
      <c r="E5" s="161"/>
      <c r="F5" s="161"/>
      <c r="G5" s="161"/>
      <c r="H5" s="161"/>
      <c r="I5" s="162"/>
    </row>
    <row r="6" spans="2:9" ht="15">
      <c r="B6" s="163" t="s">
        <v>188</v>
      </c>
      <c r="C6" s="164"/>
      <c r="D6" s="164"/>
      <c r="E6" s="164"/>
      <c r="F6" s="164"/>
      <c r="G6" s="164"/>
      <c r="H6" s="164"/>
      <c r="I6" s="165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169" t="s">
        <v>66</v>
      </c>
      <c r="C8" s="171"/>
      <c r="D8" s="166" t="s">
        <v>165</v>
      </c>
      <c r="E8" s="167"/>
      <c r="F8" s="167"/>
      <c r="G8" s="167"/>
      <c r="H8" s="168"/>
      <c r="I8" s="175" t="s">
        <v>166</v>
      </c>
    </row>
    <row r="9" spans="2:9" ht="27.75" customHeight="1">
      <c r="B9" s="172"/>
      <c r="C9" s="173"/>
      <c r="D9" s="40" t="s">
        <v>167</v>
      </c>
      <c r="E9" s="41" t="s">
        <v>168</v>
      </c>
      <c r="F9" s="40" t="s">
        <v>161</v>
      </c>
      <c r="G9" s="40" t="s">
        <v>162</v>
      </c>
      <c r="H9" s="40" t="s">
        <v>169</v>
      </c>
      <c r="I9" s="176"/>
    </row>
    <row r="10" spans="2:9">
      <c r="B10" s="170"/>
      <c r="C10" s="174"/>
      <c r="D10" s="40">
        <v>1</v>
      </c>
      <c r="E10" s="40">
        <v>2</v>
      </c>
      <c r="F10" s="40" t="s">
        <v>170</v>
      </c>
      <c r="G10" s="40">
        <v>4</v>
      </c>
      <c r="H10" s="40">
        <v>5</v>
      </c>
      <c r="I10" s="42" t="s">
        <v>171</v>
      </c>
    </row>
    <row r="11" spans="2:9">
      <c r="B11" s="43"/>
      <c r="C11" s="44"/>
      <c r="D11" s="45"/>
      <c r="E11" s="45"/>
      <c r="F11" s="45"/>
      <c r="G11" s="45"/>
      <c r="H11" s="45"/>
      <c r="I11" s="45"/>
    </row>
    <row r="12" spans="2:9">
      <c r="B12" s="179" t="s">
        <v>189</v>
      </c>
      <c r="C12" s="180"/>
      <c r="D12" s="46">
        <f t="shared" ref="D12:I12" si="0">SUM(D13:D20)</f>
        <v>0</v>
      </c>
      <c r="E12" s="46">
        <f t="shared" si="0"/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9" ht="15" customHeight="1">
      <c r="B13" s="177" t="s">
        <v>190</v>
      </c>
      <c r="C13" s="178"/>
      <c r="D13" s="47"/>
      <c r="E13" s="47"/>
      <c r="F13" s="48">
        <f>IF(AND(D13&gt;=0,E13&gt;=0),(D13+E13),"-")</f>
        <v>0</v>
      </c>
      <c r="G13" s="47"/>
      <c r="H13" s="47"/>
      <c r="I13" s="48">
        <f>IF(AND(F13&gt;=0,G13&gt;=0),(F13-G13),"-")</f>
        <v>0</v>
      </c>
    </row>
    <row r="14" spans="2:9" ht="15" customHeight="1">
      <c r="B14" s="177" t="s">
        <v>191</v>
      </c>
      <c r="C14" s="178"/>
      <c r="D14" s="47"/>
      <c r="E14" s="47"/>
      <c r="F14" s="48">
        <f t="shared" ref="F14:F20" si="1">IF(AND(D14&gt;=0,E14&gt;=0),(D14+E14),"-")</f>
        <v>0</v>
      </c>
      <c r="G14" s="47"/>
      <c r="H14" s="47"/>
      <c r="I14" s="48">
        <f t="shared" ref="I14:I19" si="2">IF(AND(F14&gt;=0,G14&gt;=0),(F14-G14),"-")</f>
        <v>0</v>
      </c>
    </row>
    <row r="15" spans="2:9" ht="15" customHeight="1">
      <c r="B15" s="177" t="s">
        <v>192</v>
      </c>
      <c r="C15" s="178"/>
      <c r="D15" s="47"/>
      <c r="E15" s="47"/>
      <c r="F15" s="48">
        <f t="shared" si="1"/>
        <v>0</v>
      </c>
      <c r="G15" s="47"/>
      <c r="H15" s="47"/>
      <c r="I15" s="48">
        <f t="shared" si="2"/>
        <v>0</v>
      </c>
    </row>
    <row r="16" spans="2:9" ht="15" customHeight="1">
      <c r="B16" s="177" t="s">
        <v>193</v>
      </c>
      <c r="C16" s="178"/>
      <c r="D16" s="47"/>
      <c r="E16" s="47"/>
      <c r="F16" s="48">
        <f t="shared" si="1"/>
        <v>0</v>
      </c>
      <c r="G16" s="47"/>
      <c r="H16" s="47"/>
      <c r="I16" s="48">
        <f t="shared" si="2"/>
        <v>0</v>
      </c>
    </row>
    <row r="17" spans="2:9" ht="15" customHeight="1">
      <c r="B17" s="177" t="s">
        <v>194</v>
      </c>
      <c r="C17" s="178"/>
      <c r="D17" s="47"/>
      <c r="E17" s="47"/>
      <c r="F17" s="48">
        <f t="shared" si="1"/>
        <v>0</v>
      </c>
      <c r="G17" s="47"/>
      <c r="H17" s="47"/>
      <c r="I17" s="48">
        <f t="shared" si="2"/>
        <v>0</v>
      </c>
    </row>
    <row r="18" spans="2:9" ht="15" customHeight="1">
      <c r="B18" s="177" t="s">
        <v>195</v>
      </c>
      <c r="C18" s="178"/>
      <c r="D18" s="47"/>
      <c r="E18" s="47"/>
      <c r="F18" s="48">
        <f t="shared" si="1"/>
        <v>0</v>
      </c>
      <c r="G18" s="47"/>
      <c r="H18" s="47"/>
      <c r="I18" s="48">
        <f t="shared" si="2"/>
        <v>0</v>
      </c>
    </row>
    <row r="19" spans="2:9" ht="15" customHeight="1">
      <c r="B19" s="177" t="s">
        <v>196</v>
      </c>
      <c r="C19" s="178"/>
      <c r="D19" s="47"/>
      <c r="E19" s="47"/>
      <c r="F19" s="48">
        <f t="shared" si="1"/>
        <v>0</v>
      </c>
      <c r="G19" s="47"/>
      <c r="H19" s="47"/>
      <c r="I19" s="48">
        <f t="shared" si="2"/>
        <v>0</v>
      </c>
    </row>
    <row r="20" spans="2:9" ht="15" customHeight="1">
      <c r="B20" s="177" t="s">
        <v>197</v>
      </c>
      <c r="C20" s="178"/>
      <c r="D20" s="47"/>
      <c r="E20" s="47"/>
      <c r="F20" s="48">
        <f t="shared" si="1"/>
        <v>0</v>
      </c>
      <c r="G20" s="47"/>
      <c r="H20" s="47"/>
      <c r="I20" s="48">
        <f>IF(AND(F20&gt;=0,G20&gt;=0),(F20-G20),"-")</f>
        <v>0</v>
      </c>
    </row>
    <row r="21" spans="2:9">
      <c r="B21" s="49"/>
      <c r="C21" s="50"/>
      <c r="D21" s="51"/>
      <c r="E21" s="51"/>
      <c r="F21" s="51"/>
      <c r="G21" s="51"/>
      <c r="H21" s="51"/>
      <c r="I21" s="51"/>
    </row>
    <row r="22" spans="2:9">
      <c r="B22" s="179" t="s">
        <v>198</v>
      </c>
      <c r="C22" s="180"/>
      <c r="D22" s="46">
        <f t="shared" ref="D22:I22" si="3">SUM(D23:D29)</f>
        <v>0</v>
      </c>
      <c r="E22" s="46">
        <f t="shared" si="3"/>
        <v>0</v>
      </c>
      <c r="F22" s="46">
        <f t="shared" si="3"/>
        <v>0</v>
      </c>
      <c r="G22" s="46">
        <f t="shared" si="3"/>
        <v>0</v>
      </c>
      <c r="H22" s="46">
        <f t="shared" si="3"/>
        <v>0</v>
      </c>
      <c r="I22" s="46">
        <f t="shared" si="3"/>
        <v>0</v>
      </c>
    </row>
    <row r="23" spans="2:9" ht="15" customHeight="1">
      <c r="B23" s="177" t="s">
        <v>199</v>
      </c>
      <c r="C23" s="178"/>
      <c r="D23" s="52"/>
      <c r="E23" s="52"/>
      <c r="F23" s="48">
        <f t="shared" ref="F23:F40" si="4">IF(AND(D23&gt;=0,E23&gt;=0),(D23+E23),"-")</f>
        <v>0</v>
      </c>
      <c r="G23" s="52"/>
      <c r="H23" s="52"/>
      <c r="I23" s="48">
        <f>IF(AND(F23&gt;=0,G23&gt;=0),(F23-G23),"-")</f>
        <v>0</v>
      </c>
    </row>
    <row r="24" spans="2:9" ht="15" customHeight="1">
      <c r="B24" s="177" t="s">
        <v>200</v>
      </c>
      <c r="C24" s="178"/>
      <c r="D24" s="52"/>
      <c r="E24" s="52"/>
      <c r="F24" s="48">
        <f t="shared" si="4"/>
        <v>0</v>
      </c>
      <c r="G24" s="52"/>
      <c r="H24" s="52"/>
      <c r="I24" s="48">
        <f t="shared" ref="I24:I29" si="5">IF(AND(F24&gt;=0,G24&gt;=0),(F24-G24),"-")</f>
        <v>0</v>
      </c>
    </row>
    <row r="25" spans="2:9" ht="15" customHeight="1">
      <c r="B25" s="177" t="s">
        <v>201</v>
      </c>
      <c r="C25" s="178"/>
      <c r="D25" s="52"/>
      <c r="E25" s="52"/>
      <c r="F25" s="48">
        <f t="shared" si="4"/>
        <v>0</v>
      </c>
      <c r="G25" s="52"/>
      <c r="H25" s="52"/>
      <c r="I25" s="48">
        <f t="shared" si="5"/>
        <v>0</v>
      </c>
    </row>
    <row r="26" spans="2:9" ht="15" customHeight="1">
      <c r="B26" s="177" t="s">
        <v>202</v>
      </c>
      <c r="C26" s="178"/>
      <c r="D26" s="52"/>
      <c r="E26" s="52"/>
      <c r="F26" s="48">
        <f t="shared" si="4"/>
        <v>0</v>
      </c>
      <c r="G26" s="52"/>
      <c r="H26" s="52"/>
      <c r="I26" s="48">
        <f t="shared" si="5"/>
        <v>0</v>
      </c>
    </row>
    <row r="27" spans="2:9" ht="15" customHeight="1">
      <c r="B27" s="177" t="s">
        <v>203</v>
      </c>
      <c r="C27" s="178"/>
      <c r="D27" s="52"/>
      <c r="E27" s="52"/>
      <c r="F27" s="48">
        <f t="shared" si="4"/>
        <v>0</v>
      </c>
      <c r="G27" s="52"/>
      <c r="H27" s="52"/>
      <c r="I27" s="48">
        <f t="shared" si="5"/>
        <v>0</v>
      </c>
    </row>
    <row r="28" spans="2:9" ht="15" customHeight="1">
      <c r="B28" s="177" t="s">
        <v>204</v>
      </c>
      <c r="C28" s="178"/>
      <c r="D28" s="52"/>
      <c r="E28" s="52"/>
      <c r="F28" s="48">
        <f t="shared" si="4"/>
        <v>0</v>
      </c>
      <c r="G28" s="52"/>
      <c r="H28" s="52"/>
      <c r="I28" s="48">
        <f t="shared" si="5"/>
        <v>0</v>
      </c>
    </row>
    <row r="29" spans="2:9" ht="15" customHeight="1">
      <c r="B29" s="177" t="s">
        <v>205</v>
      </c>
      <c r="C29" s="178"/>
      <c r="D29" s="52"/>
      <c r="E29" s="52"/>
      <c r="F29" s="48">
        <f t="shared" si="4"/>
        <v>0</v>
      </c>
      <c r="G29" s="52"/>
      <c r="H29" s="52"/>
      <c r="I29" s="48">
        <f t="shared" si="5"/>
        <v>0</v>
      </c>
    </row>
    <row r="30" spans="2:9">
      <c r="B30" s="49"/>
      <c r="C30" s="50"/>
      <c r="D30" s="53"/>
      <c r="E30" s="53"/>
      <c r="F30" s="51"/>
      <c r="G30" s="53"/>
      <c r="H30" s="53"/>
      <c r="I30" s="53"/>
    </row>
    <row r="31" spans="2:9" ht="14.25" customHeight="1">
      <c r="B31" s="179" t="s">
        <v>206</v>
      </c>
      <c r="C31" s="180"/>
      <c r="D31" s="54">
        <f t="shared" ref="D31:I31" si="6">SUM(D32:D40)</f>
        <v>0</v>
      </c>
      <c r="E31" s="54">
        <f t="shared" si="6"/>
        <v>0</v>
      </c>
      <c r="F31" s="54">
        <f t="shared" si="6"/>
        <v>0</v>
      </c>
      <c r="G31" s="54">
        <f t="shared" si="6"/>
        <v>0</v>
      </c>
      <c r="H31" s="54">
        <f t="shared" si="6"/>
        <v>0</v>
      </c>
      <c r="I31" s="54">
        <f t="shared" si="6"/>
        <v>0</v>
      </c>
    </row>
    <row r="32" spans="2:9" ht="15" customHeight="1">
      <c r="B32" s="177" t="s">
        <v>207</v>
      </c>
      <c r="C32" s="178"/>
      <c r="D32" s="52"/>
      <c r="E32" s="52"/>
      <c r="F32" s="48">
        <f t="shared" si="4"/>
        <v>0</v>
      </c>
      <c r="G32" s="52"/>
      <c r="H32" s="52"/>
      <c r="I32" s="48">
        <f t="shared" ref="I32:I40" si="7">IF(AND(F32&gt;=0,G32&gt;=0),(F32-G32),"-")</f>
        <v>0</v>
      </c>
    </row>
    <row r="33" spans="2:9" ht="15" customHeight="1">
      <c r="B33" s="177" t="s">
        <v>208</v>
      </c>
      <c r="C33" s="178"/>
      <c r="D33" s="52"/>
      <c r="E33" s="52"/>
      <c r="F33" s="48">
        <f t="shared" si="4"/>
        <v>0</v>
      </c>
      <c r="G33" s="52"/>
      <c r="H33" s="52"/>
      <c r="I33" s="48">
        <f t="shared" si="7"/>
        <v>0</v>
      </c>
    </row>
    <row r="34" spans="2:9" ht="15" customHeight="1">
      <c r="B34" s="177" t="s">
        <v>209</v>
      </c>
      <c r="C34" s="178"/>
      <c r="D34" s="52"/>
      <c r="E34" s="52"/>
      <c r="F34" s="48">
        <f t="shared" si="4"/>
        <v>0</v>
      </c>
      <c r="G34" s="52"/>
      <c r="H34" s="52"/>
      <c r="I34" s="48">
        <f t="shared" si="7"/>
        <v>0</v>
      </c>
    </row>
    <row r="35" spans="2:9" ht="15" customHeight="1">
      <c r="B35" s="177" t="s">
        <v>210</v>
      </c>
      <c r="C35" s="178"/>
      <c r="D35" s="52"/>
      <c r="E35" s="52"/>
      <c r="F35" s="48">
        <f t="shared" si="4"/>
        <v>0</v>
      </c>
      <c r="G35" s="52"/>
      <c r="H35" s="52"/>
      <c r="I35" s="48">
        <f t="shared" si="7"/>
        <v>0</v>
      </c>
    </row>
    <row r="36" spans="2:9" ht="15" customHeight="1">
      <c r="B36" s="177" t="s">
        <v>211</v>
      </c>
      <c r="C36" s="178"/>
      <c r="D36" s="52"/>
      <c r="E36" s="52"/>
      <c r="F36" s="48">
        <f t="shared" si="4"/>
        <v>0</v>
      </c>
      <c r="G36" s="52"/>
      <c r="H36" s="52"/>
      <c r="I36" s="48">
        <f t="shared" si="7"/>
        <v>0</v>
      </c>
    </row>
    <row r="37" spans="2:9" ht="15" customHeight="1">
      <c r="B37" s="177" t="s">
        <v>212</v>
      </c>
      <c r="C37" s="178"/>
      <c r="D37" s="52"/>
      <c r="E37" s="52"/>
      <c r="F37" s="48">
        <f t="shared" si="4"/>
        <v>0</v>
      </c>
      <c r="G37" s="52"/>
      <c r="H37" s="52"/>
      <c r="I37" s="48">
        <f t="shared" si="7"/>
        <v>0</v>
      </c>
    </row>
    <row r="38" spans="2:9" ht="15" customHeight="1">
      <c r="B38" s="177" t="s">
        <v>213</v>
      </c>
      <c r="C38" s="178"/>
      <c r="D38" s="52"/>
      <c r="E38" s="52"/>
      <c r="F38" s="48">
        <f t="shared" si="4"/>
        <v>0</v>
      </c>
      <c r="G38" s="52"/>
      <c r="H38" s="52"/>
      <c r="I38" s="48">
        <f t="shared" si="7"/>
        <v>0</v>
      </c>
    </row>
    <row r="39" spans="2:9" ht="15" customHeight="1">
      <c r="B39" s="177" t="s">
        <v>214</v>
      </c>
      <c r="C39" s="178"/>
      <c r="D39" s="52"/>
      <c r="E39" s="52"/>
      <c r="F39" s="48">
        <f t="shared" si="4"/>
        <v>0</v>
      </c>
      <c r="G39" s="52"/>
      <c r="H39" s="52"/>
      <c r="I39" s="48">
        <f t="shared" si="7"/>
        <v>0</v>
      </c>
    </row>
    <row r="40" spans="2:9" ht="15" customHeight="1">
      <c r="B40" s="177" t="s">
        <v>215</v>
      </c>
      <c r="C40" s="178"/>
      <c r="D40" s="52"/>
      <c r="E40" s="52"/>
      <c r="F40" s="48">
        <f t="shared" si="4"/>
        <v>0</v>
      </c>
      <c r="G40" s="52"/>
      <c r="H40" s="52"/>
      <c r="I40" s="48">
        <f t="shared" si="7"/>
        <v>0</v>
      </c>
    </row>
    <row r="41" spans="2:9">
      <c r="B41" s="49"/>
      <c r="C41" s="50"/>
      <c r="D41" s="53"/>
      <c r="E41" s="53"/>
      <c r="F41" s="53"/>
      <c r="G41" s="53"/>
      <c r="H41" s="53"/>
      <c r="I41" s="53"/>
    </row>
    <row r="42" spans="2:9" ht="14.25" customHeight="1">
      <c r="B42" s="179" t="s">
        <v>216</v>
      </c>
      <c r="C42" s="180"/>
      <c r="D42" s="54">
        <f t="shared" ref="D42:I42" si="8">SUM(D43:D46)</f>
        <v>0</v>
      </c>
      <c r="E42" s="54">
        <f t="shared" si="8"/>
        <v>0</v>
      </c>
      <c r="F42" s="54">
        <f t="shared" si="8"/>
        <v>0</v>
      </c>
      <c r="G42" s="55">
        <f t="shared" si="8"/>
        <v>0</v>
      </c>
      <c r="H42" s="54">
        <f t="shared" si="8"/>
        <v>0</v>
      </c>
      <c r="I42" s="54">
        <f t="shared" si="8"/>
        <v>0</v>
      </c>
    </row>
    <row r="43" spans="2:9" ht="15" customHeight="1">
      <c r="B43" s="177" t="s">
        <v>217</v>
      </c>
      <c r="C43" s="178"/>
      <c r="D43" s="52"/>
      <c r="E43" s="52"/>
      <c r="F43" s="48">
        <f>IF(AND(D43&gt;=0,E43&gt;=0),(D43+E43),"-")</f>
        <v>0</v>
      </c>
      <c r="G43" s="52"/>
      <c r="H43" s="52"/>
      <c r="I43" s="48">
        <f>IF(AND(F43&gt;=0,G43&gt;=0),(F43-G43),"-")</f>
        <v>0</v>
      </c>
    </row>
    <row r="44" spans="2:9" ht="15" customHeight="1">
      <c r="B44" s="177" t="s">
        <v>218</v>
      </c>
      <c r="C44" s="178"/>
      <c r="D44" s="52"/>
      <c r="E44" s="52"/>
      <c r="F44" s="48">
        <f>IF(AND(D44&gt;=0,E44&gt;=0),(D44+E44),"-")</f>
        <v>0</v>
      </c>
      <c r="G44" s="52"/>
      <c r="H44" s="52"/>
      <c r="I44" s="48">
        <f>IF(AND(F44&gt;=0,G44&gt;=0),(F44-G44),"-")</f>
        <v>0</v>
      </c>
    </row>
    <row r="45" spans="2:9" ht="15" customHeight="1">
      <c r="B45" s="177" t="s">
        <v>219</v>
      </c>
      <c r="C45" s="178"/>
      <c r="D45" s="52"/>
      <c r="E45" s="52"/>
      <c r="F45" s="48">
        <f>IF(AND(D45&gt;=0,E45&gt;=0),(D45+E45),"-")</f>
        <v>0</v>
      </c>
      <c r="G45" s="52"/>
      <c r="H45" s="52"/>
      <c r="I45" s="48">
        <f>IF(AND(F45&gt;=0,G45&gt;=0),(F45-G45),"-")</f>
        <v>0</v>
      </c>
    </row>
    <row r="46" spans="2:9" ht="15" customHeight="1">
      <c r="B46" s="177" t="s">
        <v>220</v>
      </c>
      <c r="C46" s="178"/>
      <c r="D46" s="52"/>
      <c r="E46" s="52"/>
      <c r="F46" s="48">
        <f>IF(AND(D46&gt;=0,E46&gt;=0),(D46+E46),"-")</f>
        <v>0</v>
      </c>
      <c r="G46" s="52"/>
      <c r="H46" s="52"/>
      <c r="I46" s="48">
        <f>IF(AND(F46&gt;=0,G46&gt;=0),(F46-G46),"-")</f>
        <v>0</v>
      </c>
    </row>
    <row r="47" spans="2:9">
      <c r="B47" s="56"/>
      <c r="C47" s="57"/>
      <c r="D47" s="58"/>
      <c r="E47" s="58"/>
      <c r="F47" s="58"/>
      <c r="G47" s="58"/>
      <c r="H47" s="58"/>
      <c r="I47" s="58"/>
    </row>
    <row r="48" spans="2:9">
      <c r="B48" s="59"/>
      <c r="C48" s="60" t="s">
        <v>181</v>
      </c>
      <c r="D48" s="61">
        <f t="shared" ref="D48:I48" si="9">SUM(D12,D22,D31,D42)</f>
        <v>0</v>
      </c>
      <c r="E48" s="61">
        <f t="shared" si="9"/>
        <v>0</v>
      </c>
      <c r="F48" s="61">
        <f t="shared" si="9"/>
        <v>0</v>
      </c>
      <c r="G48" s="61">
        <f t="shared" si="9"/>
        <v>0</v>
      </c>
      <c r="H48" s="61">
        <f t="shared" si="9"/>
        <v>0</v>
      </c>
      <c r="I48" s="61">
        <f t="shared" si="9"/>
        <v>0</v>
      </c>
    </row>
    <row r="49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2:WVR65533"/>
  <sheetViews>
    <sheetView workbookViewId="0">
      <selection activeCell="F26" sqref="F26:G26"/>
    </sheetView>
  </sheetViews>
  <sheetFormatPr baseColWidth="10" defaultColWidth="0" defaultRowHeight="14.25"/>
  <cols>
    <col min="1" max="1" width="2.7109375" style="39" customWidth="1"/>
    <col min="2" max="2" width="13.7109375" style="39" customWidth="1"/>
    <col min="3" max="3" width="19.140625" style="39" customWidth="1"/>
    <col min="4" max="9" width="11.42578125" style="39" customWidth="1"/>
    <col min="10" max="10" width="3.85546875" style="39" customWidth="1"/>
    <col min="11" max="256" width="11.42578125" style="39" hidden="1"/>
    <col min="257" max="257" width="2.7109375" style="39" customWidth="1"/>
    <col min="258" max="258" width="13.7109375" style="39" customWidth="1"/>
    <col min="259" max="259" width="19.140625" style="39" customWidth="1"/>
    <col min="260" max="265" width="11.42578125" style="39" customWidth="1"/>
    <col min="266" max="266" width="3.85546875" style="39" customWidth="1"/>
    <col min="267" max="512" width="11.42578125" style="39" hidden="1"/>
    <col min="513" max="513" width="2.7109375" style="39" customWidth="1"/>
    <col min="514" max="514" width="13.7109375" style="39" customWidth="1"/>
    <col min="515" max="515" width="19.140625" style="39" customWidth="1"/>
    <col min="516" max="521" width="11.42578125" style="39" customWidth="1"/>
    <col min="522" max="522" width="3.85546875" style="39" customWidth="1"/>
    <col min="523" max="768" width="11.42578125" style="39" hidden="1"/>
    <col min="769" max="769" width="2.7109375" style="39" customWidth="1"/>
    <col min="770" max="770" width="13.7109375" style="39" customWidth="1"/>
    <col min="771" max="771" width="19.140625" style="39" customWidth="1"/>
    <col min="772" max="777" width="11.42578125" style="39" customWidth="1"/>
    <col min="778" max="778" width="3.85546875" style="39" customWidth="1"/>
    <col min="779" max="1024" width="11.42578125" style="39" hidden="1"/>
    <col min="1025" max="1025" width="2.7109375" style="39" customWidth="1"/>
    <col min="1026" max="1026" width="13.7109375" style="39" customWidth="1"/>
    <col min="1027" max="1027" width="19.140625" style="39" customWidth="1"/>
    <col min="1028" max="1033" width="11.42578125" style="39" customWidth="1"/>
    <col min="1034" max="1034" width="3.85546875" style="39" customWidth="1"/>
    <col min="1035" max="1280" width="11.42578125" style="39" hidden="1"/>
    <col min="1281" max="1281" width="2.7109375" style="39" customWidth="1"/>
    <col min="1282" max="1282" width="13.7109375" style="39" customWidth="1"/>
    <col min="1283" max="1283" width="19.140625" style="39" customWidth="1"/>
    <col min="1284" max="1289" width="11.42578125" style="39" customWidth="1"/>
    <col min="1290" max="1290" width="3.85546875" style="39" customWidth="1"/>
    <col min="1291" max="1536" width="11.42578125" style="39" hidden="1"/>
    <col min="1537" max="1537" width="2.7109375" style="39" customWidth="1"/>
    <col min="1538" max="1538" width="13.7109375" style="39" customWidth="1"/>
    <col min="1539" max="1539" width="19.140625" style="39" customWidth="1"/>
    <col min="1540" max="1545" width="11.42578125" style="39" customWidth="1"/>
    <col min="1546" max="1546" width="3.85546875" style="39" customWidth="1"/>
    <col min="1547" max="1792" width="11.42578125" style="39" hidden="1"/>
    <col min="1793" max="1793" width="2.7109375" style="39" customWidth="1"/>
    <col min="1794" max="1794" width="13.7109375" style="39" customWidth="1"/>
    <col min="1795" max="1795" width="19.140625" style="39" customWidth="1"/>
    <col min="1796" max="1801" width="11.42578125" style="39" customWidth="1"/>
    <col min="1802" max="1802" width="3.85546875" style="39" customWidth="1"/>
    <col min="1803" max="2048" width="11.42578125" style="39" hidden="1"/>
    <col min="2049" max="2049" width="2.7109375" style="39" customWidth="1"/>
    <col min="2050" max="2050" width="13.7109375" style="39" customWidth="1"/>
    <col min="2051" max="2051" width="19.140625" style="39" customWidth="1"/>
    <col min="2052" max="2057" width="11.42578125" style="39" customWidth="1"/>
    <col min="2058" max="2058" width="3.85546875" style="39" customWidth="1"/>
    <col min="2059" max="2304" width="11.42578125" style="39" hidden="1"/>
    <col min="2305" max="2305" width="2.7109375" style="39" customWidth="1"/>
    <col min="2306" max="2306" width="13.7109375" style="39" customWidth="1"/>
    <col min="2307" max="2307" width="19.140625" style="39" customWidth="1"/>
    <col min="2308" max="2313" width="11.42578125" style="39" customWidth="1"/>
    <col min="2314" max="2314" width="3.85546875" style="39" customWidth="1"/>
    <col min="2315" max="2560" width="11.42578125" style="39" hidden="1"/>
    <col min="2561" max="2561" width="2.7109375" style="39" customWidth="1"/>
    <col min="2562" max="2562" width="13.7109375" style="39" customWidth="1"/>
    <col min="2563" max="2563" width="19.140625" style="39" customWidth="1"/>
    <col min="2564" max="2569" width="11.42578125" style="39" customWidth="1"/>
    <col min="2570" max="2570" width="3.85546875" style="39" customWidth="1"/>
    <col min="2571" max="2816" width="11.42578125" style="39" hidden="1"/>
    <col min="2817" max="2817" width="2.7109375" style="39" customWidth="1"/>
    <col min="2818" max="2818" width="13.7109375" style="39" customWidth="1"/>
    <col min="2819" max="2819" width="19.140625" style="39" customWidth="1"/>
    <col min="2820" max="2825" width="11.42578125" style="39" customWidth="1"/>
    <col min="2826" max="2826" width="3.85546875" style="39" customWidth="1"/>
    <col min="2827" max="3072" width="11.42578125" style="39" hidden="1"/>
    <col min="3073" max="3073" width="2.7109375" style="39" customWidth="1"/>
    <col min="3074" max="3074" width="13.7109375" style="39" customWidth="1"/>
    <col min="3075" max="3075" width="19.140625" style="39" customWidth="1"/>
    <col min="3076" max="3081" width="11.42578125" style="39" customWidth="1"/>
    <col min="3082" max="3082" width="3.85546875" style="39" customWidth="1"/>
    <col min="3083" max="3328" width="11.42578125" style="39" hidden="1"/>
    <col min="3329" max="3329" width="2.7109375" style="39" customWidth="1"/>
    <col min="3330" max="3330" width="13.7109375" style="39" customWidth="1"/>
    <col min="3331" max="3331" width="19.140625" style="39" customWidth="1"/>
    <col min="3332" max="3337" width="11.42578125" style="39" customWidth="1"/>
    <col min="3338" max="3338" width="3.85546875" style="39" customWidth="1"/>
    <col min="3339" max="3584" width="11.42578125" style="39" hidden="1"/>
    <col min="3585" max="3585" width="2.7109375" style="39" customWidth="1"/>
    <col min="3586" max="3586" width="13.7109375" style="39" customWidth="1"/>
    <col min="3587" max="3587" width="19.140625" style="39" customWidth="1"/>
    <col min="3588" max="3593" width="11.42578125" style="39" customWidth="1"/>
    <col min="3594" max="3594" width="3.85546875" style="39" customWidth="1"/>
    <col min="3595" max="3840" width="11.42578125" style="39" hidden="1"/>
    <col min="3841" max="3841" width="2.7109375" style="39" customWidth="1"/>
    <col min="3842" max="3842" width="13.7109375" style="39" customWidth="1"/>
    <col min="3843" max="3843" width="19.140625" style="39" customWidth="1"/>
    <col min="3844" max="3849" width="11.42578125" style="39" customWidth="1"/>
    <col min="3850" max="3850" width="3.85546875" style="39" customWidth="1"/>
    <col min="3851" max="4096" width="11.42578125" style="39" hidden="1"/>
    <col min="4097" max="4097" width="2.7109375" style="39" customWidth="1"/>
    <col min="4098" max="4098" width="13.7109375" style="39" customWidth="1"/>
    <col min="4099" max="4099" width="19.140625" style="39" customWidth="1"/>
    <col min="4100" max="4105" width="11.42578125" style="39" customWidth="1"/>
    <col min="4106" max="4106" width="3.85546875" style="39" customWidth="1"/>
    <col min="4107" max="4352" width="11.42578125" style="39" hidden="1"/>
    <col min="4353" max="4353" width="2.7109375" style="39" customWidth="1"/>
    <col min="4354" max="4354" width="13.7109375" style="39" customWidth="1"/>
    <col min="4355" max="4355" width="19.140625" style="39" customWidth="1"/>
    <col min="4356" max="4361" width="11.42578125" style="39" customWidth="1"/>
    <col min="4362" max="4362" width="3.85546875" style="39" customWidth="1"/>
    <col min="4363" max="4608" width="11.42578125" style="39" hidden="1"/>
    <col min="4609" max="4609" width="2.7109375" style="39" customWidth="1"/>
    <col min="4610" max="4610" width="13.7109375" style="39" customWidth="1"/>
    <col min="4611" max="4611" width="19.140625" style="39" customWidth="1"/>
    <col min="4612" max="4617" width="11.42578125" style="39" customWidth="1"/>
    <col min="4618" max="4618" width="3.85546875" style="39" customWidth="1"/>
    <col min="4619" max="4864" width="11.42578125" style="39" hidden="1"/>
    <col min="4865" max="4865" width="2.7109375" style="39" customWidth="1"/>
    <col min="4866" max="4866" width="13.7109375" style="39" customWidth="1"/>
    <col min="4867" max="4867" width="19.140625" style="39" customWidth="1"/>
    <col min="4868" max="4873" width="11.42578125" style="39" customWidth="1"/>
    <col min="4874" max="4874" width="3.85546875" style="39" customWidth="1"/>
    <col min="4875" max="5120" width="11.42578125" style="39" hidden="1"/>
    <col min="5121" max="5121" width="2.7109375" style="39" customWidth="1"/>
    <col min="5122" max="5122" width="13.7109375" style="39" customWidth="1"/>
    <col min="5123" max="5123" width="19.140625" style="39" customWidth="1"/>
    <col min="5124" max="5129" width="11.42578125" style="39" customWidth="1"/>
    <col min="5130" max="5130" width="3.85546875" style="39" customWidth="1"/>
    <col min="5131" max="5376" width="11.42578125" style="39" hidden="1"/>
    <col min="5377" max="5377" width="2.7109375" style="39" customWidth="1"/>
    <col min="5378" max="5378" width="13.7109375" style="39" customWidth="1"/>
    <col min="5379" max="5379" width="19.140625" style="39" customWidth="1"/>
    <col min="5380" max="5385" width="11.42578125" style="39" customWidth="1"/>
    <col min="5386" max="5386" width="3.85546875" style="39" customWidth="1"/>
    <col min="5387" max="5632" width="11.42578125" style="39" hidden="1"/>
    <col min="5633" max="5633" width="2.7109375" style="39" customWidth="1"/>
    <col min="5634" max="5634" width="13.7109375" style="39" customWidth="1"/>
    <col min="5635" max="5635" width="19.140625" style="39" customWidth="1"/>
    <col min="5636" max="5641" width="11.42578125" style="39" customWidth="1"/>
    <col min="5642" max="5642" width="3.85546875" style="39" customWidth="1"/>
    <col min="5643" max="5888" width="11.42578125" style="39" hidden="1"/>
    <col min="5889" max="5889" width="2.7109375" style="39" customWidth="1"/>
    <col min="5890" max="5890" width="13.7109375" style="39" customWidth="1"/>
    <col min="5891" max="5891" width="19.140625" style="39" customWidth="1"/>
    <col min="5892" max="5897" width="11.42578125" style="39" customWidth="1"/>
    <col min="5898" max="5898" width="3.85546875" style="39" customWidth="1"/>
    <col min="5899" max="6144" width="11.42578125" style="39" hidden="1"/>
    <col min="6145" max="6145" width="2.7109375" style="39" customWidth="1"/>
    <col min="6146" max="6146" width="13.7109375" style="39" customWidth="1"/>
    <col min="6147" max="6147" width="19.140625" style="39" customWidth="1"/>
    <col min="6148" max="6153" width="11.42578125" style="39" customWidth="1"/>
    <col min="6154" max="6154" width="3.85546875" style="39" customWidth="1"/>
    <col min="6155" max="6400" width="11.42578125" style="39" hidden="1"/>
    <col min="6401" max="6401" width="2.7109375" style="39" customWidth="1"/>
    <col min="6402" max="6402" width="13.7109375" style="39" customWidth="1"/>
    <col min="6403" max="6403" width="19.140625" style="39" customWidth="1"/>
    <col min="6404" max="6409" width="11.42578125" style="39" customWidth="1"/>
    <col min="6410" max="6410" width="3.85546875" style="39" customWidth="1"/>
    <col min="6411" max="6656" width="11.42578125" style="39" hidden="1"/>
    <col min="6657" max="6657" width="2.7109375" style="39" customWidth="1"/>
    <col min="6658" max="6658" width="13.7109375" style="39" customWidth="1"/>
    <col min="6659" max="6659" width="19.140625" style="39" customWidth="1"/>
    <col min="6660" max="6665" width="11.42578125" style="39" customWidth="1"/>
    <col min="6666" max="6666" width="3.85546875" style="39" customWidth="1"/>
    <col min="6667" max="6912" width="11.42578125" style="39" hidden="1"/>
    <col min="6913" max="6913" width="2.7109375" style="39" customWidth="1"/>
    <col min="6914" max="6914" width="13.7109375" style="39" customWidth="1"/>
    <col min="6915" max="6915" width="19.140625" style="39" customWidth="1"/>
    <col min="6916" max="6921" width="11.42578125" style="39" customWidth="1"/>
    <col min="6922" max="6922" width="3.85546875" style="39" customWidth="1"/>
    <col min="6923" max="7168" width="11.42578125" style="39" hidden="1"/>
    <col min="7169" max="7169" width="2.7109375" style="39" customWidth="1"/>
    <col min="7170" max="7170" width="13.7109375" style="39" customWidth="1"/>
    <col min="7171" max="7171" width="19.140625" style="39" customWidth="1"/>
    <col min="7172" max="7177" width="11.42578125" style="39" customWidth="1"/>
    <col min="7178" max="7178" width="3.85546875" style="39" customWidth="1"/>
    <col min="7179" max="7424" width="11.42578125" style="39" hidden="1"/>
    <col min="7425" max="7425" width="2.7109375" style="39" customWidth="1"/>
    <col min="7426" max="7426" width="13.7109375" style="39" customWidth="1"/>
    <col min="7427" max="7427" width="19.140625" style="39" customWidth="1"/>
    <col min="7428" max="7433" width="11.42578125" style="39" customWidth="1"/>
    <col min="7434" max="7434" width="3.85546875" style="39" customWidth="1"/>
    <col min="7435" max="7680" width="11.42578125" style="39" hidden="1"/>
    <col min="7681" max="7681" width="2.7109375" style="39" customWidth="1"/>
    <col min="7682" max="7682" width="13.7109375" style="39" customWidth="1"/>
    <col min="7683" max="7683" width="19.140625" style="39" customWidth="1"/>
    <col min="7684" max="7689" width="11.42578125" style="39" customWidth="1"/>
    <col min="7690" max="7690" width="3.85546875" style="39" customWidth="1"/>
    <col min="7691" max="7936" width="11.42578125" style="39" hidden="1"/>
    <col min="7937" max="7937" width="2.7109375" style="39" customWidth="1"/>
    <col min="7938" max="7938" width="13.7109375" style="39" customWidth="1"/>
    <col min="7939" max="7939" width="19.140625" style="39" customWidth="1"/>
    <col min="7940" max="7945" width="11.42578125" style="39" customWidth="1"/>
    <col min="7946" max="7946" width="3.85546875" style="39" customWidth="1"/>
    <col min="7947" max="8192" width="11.42578125" style="39" hidden="1"/>
    <col min="8193" max="8193" width="2.7109375" style="39" customWidth="1"/>
    <col min="8194" max="8194" width="13.7109375" style="39" customWidth="1"/>
    <col min="8195" max="8195" width="19.140625" style="39" customWidth="1"/>
    <col min="8196" max="8201" width="11.42578125" style="39" customWidth="1"/>
    <col min="8202" max="8202" width="3.85546875" style="39" customWidth="1"/>
    <col min="8203" max="8448" width="11.42578125" style="39" hidden="1"/>
    <col min="8449" max="8449" width="2.7109375" style="39" customWidth="1"/>
    <col min="8450" max="8450" width="13.7109375" style="39" customWidth="1"/>
    <col min="8451" max="8451" width="19.140625" style="39" customWidth="1"/>
    <col min="8452" max="8457" width="11.42578125" style="39" customWidth="1"/>
    <col min="8458" max="8458" width="3.85546875" style="39" customWidth="1"/>
    <col min="8459" max="8704" width="11.42578125" style="39" hidden="1"/>
    <col min="8705" max="8705" width="2.7109375" style="39" customWidth="1"/>
    <col min="8706" max="8706" width="13.7109375" style="39" customWidth="1"/>
    <col min="8707" max="8707" width="19.140625" style="39" customWidth="1"/>
    <col min="8708" max="8713" width="11.42578125" style="39" customWidth="1"/>
    <col min="8714" max="8714" width="3.85546875" style="39" customWidth="1"/>
    <col min="8715" max="8960" width="11.42578125" style="39" hidden="1"/>
    <col min="8961" max="8961" width="2.7109375" style="39" customWidth="1"/>
    <col min="8962" max="8962" width="13.7109375" style="39" customWidth="1"/>
    <col min="8963" max="8963" width="19.140625" style="39" customWidth="1"/>
    <col min="8964" max="8969" width="11.42578125" style="39" customWidth="1"/>
    <col min="8970" max="8970" width="3.85546875" style="39" customWidth="1"/>
    <col min="8971" max="9216" width="11.42578125" style="39" hidden="1"/>
    <col min="9217" max="9217" width="2.7109375" style="39" customWidth="1"/>
    <col min="9218" max="9218" width="13.7109375" style="39" customWidth="1"/>
    <col min="9219" max="9219" width="19.140625" style="39" customWidth="1"/>
    <col min="9220" max="9225" width="11.42578125" style="39" customWidth="1"/>
    <col min="9226" max="9226" width="3.85546875" style="39" customWidth="1"/>
    <col min="9227" max="9472" width="11.42578125" style="39" hidden="1"/>
    <col min="9473" max="9473" width="2.7109375" style="39" customWidth="1"/>
    <col min="9474" max="9474" width="13.7109375" style="39" customWidth="1"/>
    <col min="9475" max="9475" width="19.140625" style="39" customWidth="1"/>
    <col min="9476" max="9481" width="11.42578125" style="39" customWidth="1"/>
    <col min="9482" max="9482" width="3.85546875" style="39" customWidth="1"/>
    <col min="9483" max="9728" width="11.42578125" style="39" hidden="1"/>
    <col min="9729" max="9729" width="2.7109375" style="39" customWidth="1"/>
    <col min="9730" max="9730" width="13.7109375" style="39" customWidth="1"/>
    <col min="9731" max="9731" width="19.140625" style="39" customWidth="1"/>
    <col min="9732" max="9737" width="11.42578125" style="39" customWidth="1"/>
    <col min="9738" max="9738" width="3.85546875" style="39" customWidth="1"/>
    <col min="9739" max="9984" width="11.42578125" style="39" hidden="1"/>
    <col min="9985" max="9985" width="2.7109375" style="39" customWidth="1"/>
    <col min="9986" max="9986" width="13.7109375" style="39" customWidth="1"/>
    <col min="9987" max="9987" width="19.140625" style="39" customWidth="1"/>
    <col min="9988" max="9993" width="11.42578125" style="39" customWidth="1"/>
    <col min="9994" max="9994" width="3.85546875" style="39" customWidth="1"/>
    <col min="9995" max="10240" width="11.42578125" style="39" hidden="1"/>
    <col min="10241" max="10241" width="2.7109375" style="39" customWidth="1"/>
    <col min="10242" max="10242" width="13.7109375" style="39" customWidth="1"/>
    <col min="10243" max="10243" width="19.140625" style="39" customWidth="1"/>
    <col min="10244" max="10249" width="11.42578125" style="39" customWidth="1"/>
    <col min="10250" max="10250" width="3.85546875" style="39" customWidth="1"/>
    <col min="10251" max="10496" width="11.42578125" style="39" hidden="1"/>
    <col min="10497" max="10497" width="2.7109375" style="39" customWidth="1"/>
    <col min="10498" max="10498" width="13.7109375" style="39" customWidth="1"/>
    <col min="10499" max="10499" width="19.140625" style="39" customWidth="1"/>
    <col min="10500" max="10505" width="11.42578125" style="39" customWidth="1"/>
    <col min="10506" max="10506" width="3.85546875" style="39" customWidth="1"/>
    <col min="10507" max="10752" width="11.42578125" style="39" hidden="1"/>
    <col min="10753" max="10753" width="2.7109375" style="39" customWidth="1"/>
    <col min="10754" max="10754" width="13.7109375" style="39" customWidth="1"/>
    <col min="10755" max="10755" width="19.140625" style="39" customWidth="1"/>
    <col min="10756" max="10761" width="11.42578125" style="39" customWidth="1"/>
    <col min="10762" max="10762" width="3.85546875" style="39" customWidth="1"/>
    <col min="10763" max="11008" width="11.42578125" style="39" hidden="1"/>
    <col min="11009" max="11009" width="2.7109375" style="39" customWidth="1"/>
    <col min="11010" max="11010" width="13.7109375" style="39" customWidth="1"/>
    <col min="11011" max="11011" width="19.140625" style="39" customWidth="1"/>
    <col min="11012" max="11017" width="11.42578125" style="39" customWidth="1"/>
    <col min="11018" max="11018" width="3.85546875" style="39" customWidth="1"/>
    <col min="11019" max="11264" width="11.42578125" style="39" hidden="1"/>
    <col min="11265" max="11265" width="2.7109375" style="39" customWidth="1"/>
    <col min="11266" max="11266" width="13.7109375" style="39" customWidth="1"/>
    <col min="11267" max="11267" width="19.140625" style="39" customWidth="1"/>
    <col min="11268" max="11273" width="11.42578125" style="39" customWidth="1"/>
    <col min="11274" max="11274" width="3.85546875" style="39" customWidth="1"/>
    <col min="11275" max="11520" width="11.42578125" style="39" hidden="1"/>
    <col min="11521" max="11521" width="2.7109375" style="39" customWidth="1"/>
    <col min="11522" max="11522" width="13.7109375" style="39" customWidth="1"/>
    <col min="11523" max="11523" width="19.140625" style="39" customWidth="1"/>
    <col min="11524" max="11529" width="11.42578125" style="39" customWidth="1"/>
    <col min="11530" max="11530" width="3.85546875" style="39" customWidth="1"/>
    <col min="11531" max="11776" width="11.42578125" style="39" hidden="1"/>
    <col min="11777" max="11777" width="2.7109375" style="39" customWidth="1"/>
    <col min="11778" max="11778" width="13.7109375" style="39" customWidth="1"/>
    <col min="11779" max="11779" width="19.140625" style="39" customWidth="1"/>
    <col min="11780" max="11785" width="11.42578125" style="39" customWidth="1"/>
    <col min="11786" max="11786" width="3.85546875" style="39" customWidth="1"/>
    <col min="11787" max="12032" width="11.42578125" style="39" hidden="1"/>
    <col min="12033" max="12033" width="2.7109375" style="39" customWidth="1"/>
    <col min="12034" max="12034" width="13.7109375" style="39" customWidth="1"/>
    <col min="12035" max="12035" width="19.140625" style="39" customWidth="1"/>
    <col min="12036" max="12041" width="11.42578125" style="39" customWidth="1"/>
    <col min="12042" max="12042" width="3.85546875" style="39" customWidth="1"/>
    <col min="12043" max="12288" width="11.42578125" style="39" hidden="1"/>
    <col min="12289" max="12289" width="2.7109375" style="39" customWidth="1"/>
    <col min="12290" max="12290" width="13.7109375" style="39" customWidth="1"/>
    <col min="12291" max="12291" width="19.140625" style="39" customWidth="1"/>
    <col min="12292" max="12297" width="11.42578125" style="39" customWidth="1"/>
    <col min="12298" max="12298" width="3.85546875" style="39" customWidth="1"/>
    <col min="12299" max="12544" width="11.42578125" style="39" hidden="1"/>
    <col min="12545" max="12545" width="2.7109375" style="39" customWidth="1"/>
    <col min="12546" max="12546" width="13.7109375" style="39" customWidth="1"/>
    <col min="12547" max="12547" width="19.140625" style="39" customWidth="1"/>
    <col min="12548" max="12553" width="11.42578125" style="39" customWidth="1"/>
    <col min="12554" max="12554" width="3.85546875" style="39" customWidth="1"/>
    <col min="12555" max="12800" width="11.42578125" style="39" hidden="1"/>
    <col min="12801" max="12801" width="2.7109375" style="39" customWidth="1"/>
    <col min="12802" max="12802" width="13.7109375" style="39" customWidth="1"/>
    <col min="12803" max="12803" width="19.140625" style="39" customWidth="1"/>
    <col min="12804" max="12809" width="11.42578125" style="39" customWidth="1"/>
    <col min="12810" max="12810" width="3.85546875" style="39" customWidth="1"/>
    <col min="12811" max="13056" width="11.42578125" style="39" hidden="1"/>
    <col min="13057" max="13057" width="2.7109375" style="39" customWidth="1"/>
    <col min="13058" max="13058" width="13.7109375" style="39" customWidth="1"/>
    <col min="13059" max="13059" width="19.140625" style="39" customWidth="1"/>
    <col min="13060" max="13065" width="11.42578125" style="39" customWidth="1"/>
    <col min="13066" max="13066" width="3.85546875" style="39" customWidth="1"/>
    <col min="13067" max="13312" width="11.42578125" style="39" hidden="1"/>
    <col min="13313" max="13313" width="2.7109375" style="39" customWidth="1"/>
    <col min="13314" max="13314" width="13.7109375" style="39" customWidth="1"/>
    <col min="13315" max="13315" width="19.140625" style="39" customWidth="1"/>
    <col min="13316" max="13321" width="11.42578125" style="39" customWidth="1"/>
    <col min="13322" max="13322" width="3.85546875" style="39" customWidth="1"/>
    <col min="13323" max="13568" width="11.42578125" style="39" hidden="1"/>
    <col min="13569" max="13569" width="2.7109375" style="39" customWidth="1"/>
    <col min="13570" max="13570" width="13.7109375" style="39" customWidth="1"/>
    <col min="13571" max="13571" width="19.140625" style="39" customWidth="1"/>
    <col min="13572" max="13577" width="11.42578125" style="39" customWidth="1"/>
    <col min="13578" max="13578" width="3.85546875" style="39" customWidth="1"/>
    <col min="13579" max="13824" width="11.42578125" style="39" hidden="1"/>
    <col min="13825" max="13825" width="2.7109375" style="39" customWidth="1"/>
    <col min="13826" max="13826" width="13.7109375" style="39" customWidth="1"/>
    <col min="13827" max="13827" width="19.140625" style="39" customWidth="1"/>
    <col min="13828" max="13833" width="11.42578125" style="39" customWidth="1"/>
    <col min="13834" max="13834" width="3.85546875" style="39" customWidth="1"/>
    <col min="13835" max="14080" width="11.42578125" style="39" hidden="1"/>
    <col min="14081" max="14081" width="2.7109375" style="39" customWidth="1"/>
    <col min="14082" max="14082" width="13.7109375" style="39" customWidth="1"/>
    <col min="14083" max="14083" width="19.140625" style="39" customWidth="1"/>
    <col min="14084" max="14089" width="11.42578125" style="39" customWidth="1"/>
    <col min="14090" max="14090" width="3.85546875" style="39" customWidth="1"/>
    <col min="14091" max="14336" width="11.42578125" style="39" hidden="1"/>
    <col min="14337" max="14337" width="2.7109375" style="39" customWidth="1"/>
    <col min="14338" max="14338" width="13.7109375" style="39" customWidth="1"/>
    <col min="14339" max="14339" width="19.140625" style="39" customWidth="1"/>
    <col min="14340" max="14345" width="11.42578125" style="39" customWidth="1"/>
    <col min="14346" max="14346" width="3.85546875" style="39" customWidth="1"/>
    <col min="14347" max="14592" width="11.42578125" style="39" hidden="1"/>
    <col min="14593" max="14593" width="2.7109375" style="39" customWidth="1"/>
    <col min="14594" max="14594" width="13.7109375" style="39" customWidth="1"/>
    <col min="14595" max="14595" width="19.140625" style="39" customWidth="1"/>
    <col min="14596" max="14601" width="11.42578125" style="39" customWidth="1"/>
    <col min="14602" max="14602" width="3.85546875" style="39" customWidth="1"/>
    <col min="14603" max="14848" width="11.42578125" style="39" hidden="1"/>
    <col min="14849" max="14849" width="2.7109375" style="39" customWidth="1"/>
    <col min="14850" max="14850" width="13.7109375" style="39" customWidth="1"/>
    <col min="14851" max="14851" width="19.140625" style="39" customWidth="1"/>
    <col min="14852" max="14857" width="11.42578125" style="39" customWidth="1"/>
    <col min="14858" max="14858" width="3.85546875" style="39" customWidth="1"/>
    <col min="14859" max="15104" width="11.42578125" style="39" hidden="1"/>
    <col min="15105" max="15105" width="2.7109375" style="39" customWidth="1"/>
    <col min="15106" max="15106" width="13.7109375" style="39" customWidth="1"/>
    <col min="15107" max="15107" width="19.140625" style="39" customWidth="1"/>
    <col min="15108" max="15113" width="11.42578125" style="39" customWidth="1"/>
    <col min="15114" max="15114" width="3.85546875" style="39" customWidth="1"/>
    <col min="15115" max="15360" width="11.42578125" style="39" hidden="1"/>
    <col min="15361" max="15361" width="2.7109375" style="39" customWidth="1"/>
    <col min="15362" max="15362" width="13.7109375" style="39" customWidth="1"/>
    <col min="15363" max="15363" width="19.140625" style="39" customWidth="1"/>
    <col min="15364" max="15369" width="11.42578125" style="39" customWidth="1"/>
    <col min="15370" max="15370" width="3.85546875" style="39" customWidth="1"/>
    <col min="15371" max="15616" width="11.42578125" style="39" hidden="1"/>
    <col min="15617" max="15617" width="2.7109375" style="39" customWidth="1"/>
    <col min="15618" max="15618" width="13.7109375" style="39" customWidth="1"/>
    <col min="15619" max="15619" width="19.140625" style="39" customWidth="1"/>
    <col min="15620" max="15625" width="11.42578125" style="39" customWidth="1"/>
    <col min="15626" max="15626" width="3.85546875" style="39" customWidth="1"/>
    <col min="15627" max="15872" width="11.42578125" style="39" hidden="1"/>
    <col min="15873" max="15873" width="2.7109375" style="39" customWidth="1"/>
    <col min="15874" max="15874" width="13.7109375" style="39" customWidth="1"/>
    <col min="15875" max="15875" width="19.140625" style="39" customWidth="1"/>
    <col min="15876" max="15881" width="11.42578125" style="39" customWidth="1"/>
    <col min="15882" max="15882" width="3.85546875" style="39" customWidth="1"/>
    <col min="15883" max="16128" width="11.42578125" style="39" hidden="1"/>
    <col min="16129" max="16129" width="2.7109375" style="39" customWidth="1"/>
    <col min="16130" max="16130" width="13.7109375" style="39" customWidth="1"/>
    <col min="16131" max="16131" width="19.140625" style="39" customWidth="1"/>
    <col min="16132" max="16137" width="11.42578125" style="39" customWidth="1"/>
    <col min="16138" max="16138" width="3.85546875" style="39" customWidth="1"/>
    <col min="16139" max="16384" width="11.42578125" style="39" hidden="1"/>
  </cols>
  <sheetData>
    <row r="2" spans="2:9" ht="15">
      <c r="B2" s="571" t="s">
        <v>0</v>
      </c>
      <c r="C2" s="572"/>
      <c r="D2" s="572"/>
      <c r="E2" s="572"/>
      <c r="F2" s="572"/>
      <c r="G2" s="572"/>
      <c r="H2" s="572"/>
      <c r="I2" s="573"/>
    </row>
    <row r="3" spans="2:9" ht="15">
      <c r="B3" s="574" t="s">
        <v>4</v>
      </c>
      <c r="C3" s="575"/>
      <c r="D3" s="575"/>
      <c r="E3" s="575"/>
      <c r="F3" s="575"/>
      <c r="G3" s="575"/>
      <c r="H3" s="575"/>
      <c r="I3" s="576"/>
    </row>
    <row r="4" spans="2:9" ht="15">
      <c r="B4" s="577" t="s">
        <v>144</v>
      </c>
      <c r="C4" s="578"/>
      <c r="D4" s="578"/>
      <c r="E4" s="578"/>
      <c r="F4" s="578"/>
      <c r="G4" s="578"/>
      <c r="H4" s="578"/>
      <c r="I4" s="579"/>
    </row>
    <row r="5" spans="2:9" ht="15">
      <c r="B5" s="580" t="s">
        <v>221</v>
      </c>
      <c r="C5" s="581"/>
      <c r="D5" s="581"/>
      <c r="E5" s="581"/>
      <c r="F5" s="581"/>
      <c r="G5" s="581"/>
      <c r="H5" s="581"/>
      <c r="I5" s="582"/>
    </row>
    <row r="6" spans="2:9">
      <c r="B6" s="62"/>
      <c r="C6" s="62"/>
      <c r="D6" s="62"/>
      <c r="E6" s="62"/>
      <c r="F6" s="62"/>
      <c r="G6" s="62"/>
      <c r="H6" s="62"/>
      <c r="I6" s="62"/>
    </row>
    <row r="7" spans="2:9">
      <c r="B7" s="592" t="s">
        <v>222</v>
      </c>
      <c r="C7" s="605"/>
      <c r="D7" s="589" t="s">
        <v>223</v>
      </c>
      <c r="E7" s="590"/>
      <c r="F7" s="589" t="s">
        <v>224</v>
      </c>
      <c r="G7" s="590"/>
      <c r="H7" s="589" t="s">
        <v>225</v>
      </c>
      <c r="I7" s="591"/>
    </row>
    <row r="8" spans="2:9">
      <c r="B8" s="593"/>
      <c r="C8" s="606"/>
      <c r="D8" s="589" t="s">
        <v>226</v>
      </c>
      <c r="E8" s="590"/>
      <c r="F8" s="589" t="s">
        <v>227</v>
      </c>
      <c r="G8" s="590"/>
      <c r="H8" s="589" t="s">
        <v>228</v>
      </c>
      <c r="I8" s="591"/>
    </row>
    <row r="9" spans="2:9">
      <c r="B9" s="589" t="s">
        <v>229</v>
      </c>
      <c r="C9" s="590"/>
      <c r="D9" s="590"/>
      <c r="E9" s="590"/>
      <c r="F9" s="590"/>
      <c r="G9" s="590"/>
      <c r="H9" s="590"/>
      <c r="I9" s="591"/>
    </row>
    <row r="10" spans="2:9" ht="14.25" customHeight="1">
      <c r="B10" s="603" t="s">
        <v>122</v>
      </c>
      <c r="C10" s="604"/>
      <c r="D10" s="599"/>
      <c r="E10" s="599"/>
      <c r="F10" s="599"/>
      <c r="G10" s="599"/>
      <c r="H10" s="600">
        <f>IF(AND(D10&gt;=0,F10&gt;=0),(D10-F10),"-")</f>
        <v>0</v>
      </c>
      <c r="I10" s="600">
        <f>IF(AND(H10&gt;=0,G10&gt;=0),SUM(G10:H10),"-")</f>
        <v>0</v>
      </c>
    </row>
    <row r="11" spans="2:9" ht="14.25" customHeight="1">
      <c r="B11" s="598"/>
      <c r="C11" s="598"/>
      <c r="D11" s="599"/>
      <c r="E11" s="599"/>
      <c r="F11" s="599"/>
      <c r="G11" s="599"/>
      <c r="H11" s="600">
        <f t="shared" ref="H11:H18" si="0">IF(AND(D11&gt;=0,F11&gt;=0),(D11-F11),"-")</f>
        <v>0</v>
      </c>
      <c r="I11" s="600">
        <f t="shared" ref="I11:I18" si="1">IF(AND(H11&gt;=0,G11&gt;=0),SUM(G11:H11),"-")</f>
        <v>0</v>
      </c>
    </row>
    <row r="12" spans="2:9" ht="14.25" customHeight="1">
      <c r="B12" s="598"/>
      <c r="C12" s="598"/>
      <c r="D12" s="599"/>
      <c r="E12" s="599"/>
      <c r="F12" s="599"/>
      <c r="G12" s="599"/>
      <c r="H12" s="600">
        <f t="shared" si="0"/>
        <v>0</v>
      </c>
      <c r="I12" s="600">
        <f t="shared" si="1"/>
        <v>0</v>
      </c>
    </row>
    <row r="13" spans="2:9" ht="14.25" customHeight="1">
      <c r="B13" s="598"/>
      <c r="C13" s="598"/>
      <c r="D13" s="599"/>
      <c r="E13" s="599"/>
      <c r="F13" s="599"/>
      <c r="G13" s="599"/>
      <c r="H13" s="600">
        <f t="shared" si="0"/>
        <v>0</v>
      </c>
      <c r="I13" s="600">
        <f t="shared" si="1"/>
        <v>0</v>
      </c>
    </row>
    <row r="14" spans="2:9" ht="14.25" customHeight="1">
      <c r="B14" s="598"/>
      <c r="C14" s="598"/>
      <c r="D14" s="599"/>
      <c r="E14" s="599"/>
      <c r="F14" s="599"/>
      <c r="G14" s="599"/>
      <c r="H14" s="600">
        <f t="shared" si="0"/>
        <v>0</v>
      </c>
      <c r="I14" s="600">
        <f t="shared" si="1"/>
        <v>0</v>
      </c>
    </row>
    <row r="15" spans="2:9" ht="14.25" customHeight="1">
      <c r="B15" s="603"/>
      <c r="C15" s="604"/>
      <c r="D15" s="599"/>
      <c r="E15" s="599"/>
      <c r="F15" s="599"/>
      <c r="G15" s="599"/>
      <c r="H15" s="600">
        <f t="shared" si="0"/>
        <v>0</v>
      </c>
      <c r="I15" s="600">
        <f t="shared" si="1"/>
        <v>0</v>
      </c>
    </row>
    <row r="16" spans="2:9" ht="14.25" customHeight="1">
      <c r="B16" s="598"/>
      <c r="C16" s="598"/>
      <c r="D16" s="599"/>
      <c r="E16" s="599"/>
      <c r="F16" s="599"/>
      <c r="G16" s="599"/>
      <c r="H16" s="600">
        <f t="shared" si="0"/>
        <v>0</v>
      </c>
      <c r="I16" s="600">
        <f t="shared" si="1"/>
        <v>0</v>
      </c>
    </row>
    <row r="17" spans="2:9" ht="14.25" customHeight="1">
      <c r="B17" s="598"/>
      <c r="C17" s="598"/>
      <c r="D17" s="599"/>
      <c r="E17" s="599"/>
      <c r="F17" s="599"/>
      <c r="G17" s="599"/>
      <c r="H17" s="600">
        <f t="shared" si="0"/>
        <v>0</v>
      </c>
      <c r="I17" s="600">
        <f t="shared" si="1"/>
        <v>0</v>
      </c>
    </row>
    <row r="18" spans="2:9" ht="14.25" customHeight="1">
      <c r="B18" s="598"/>
      <c r="C18" s="598"/>
      <c r="D18" s="599"/>
      <c r="E18" s="599"/>
      <c r="F18" s="599"/>
      <c r="G18" s="599"/>
      <c r="H18" s="600">
        <f t="shared" si="0"/>
        <v>0</v>
      </c>
      <c r="I18" s="600">
        <f t="shared" si="1"/>
        <v>0</v>
      </c>
    </row>
    <row r="19" spans="2:9">
      <c r="B19" s="601" t="s">
        <v>230</v>
      </c>
      <c r="C19" s="601"/>
      <c r="D19" s="597">
        <f>SUM(D10:E18)</f>
        <v>0</v>
      </c>
      <c r="E19" s="597"/>
      <c r="F19" s="597">
        <f>SUM(F10:G18)</f>
        <v>0</v>
      </c>
      <c r="G19" s="597"/>
      <c r="H19" s="597">
        <f>SUM(H10:I18)</f>
        <v>0</v>
      </c>
      <c r="I19" s="597"/>
    </row>
    <row r="20" spans="2:9">
      <c r="B20" s="594"/>
      <c r="C20" s="594"/>
      <c r="D20" s="594"/>
      <c r="E20" s="594"/>
      <c r="F20" s="594"/>
      <c r="G20" s="594"/>
      <c r="H20" s="594"/>
      <c r="I20" s="594"/>
    </row>
    <row r="21" spans="2:9">
      <c r="B21" s="589" t="s">
        <v>231</v>
      </c>
      <c r="C21" s="590"/>
      <c r="D21" s="590"/>
      <c r="E21" s="590"/>
      <c r="F21" s="590"/>
      <c r="G21" s="590"/>
      <c r="H21" s="590"/>
      <c r="I21" s="591"/>
    </row>
    <row r="22" spans="2:9">
      <c r="B22" s="598"/>
      <c r="C22" s="598"/>
      <c r="D22" s="599"/>
      <c r="E22" s="599"/>
      <c r="F22" s="599"/>
      <c r="G22" s="599"/>
      <c r="H22" s="600">
        <f t="shared" ref="H22:H30" si="2">IF(AND(D22&gt;=0,F22&gt;=0),(D22-F22),"-")</f>
        <v>0</v>
      </c>
      <c r="I22" s="600">
        <f t="shared" ref="I22:I30" si="3">IF(AND(H22&gt;=0,G22&gt;=0),SUM(G22:H22),"-")</f>
        <v>0</v>
      </c>
    </row>
    <row r="23" spans="2:9">
      <c r="B23" s="598"/>
      <c r="C23" s="598"/>
      <c r="D23" s="599"/>
      <c r="E23" s="599"/>
      <c r="F23" s="599"/>
      <c r="G23" s="599"/>
      <c r="H23" s="600">
        <f>IF(AND(D23&gt;=0,F23&gt;=0),(D23-F23),"-")</f>
        <v>0</v>
      </c>
      <c r="I23" s="600">
        <f t="shared" si="3"/>
        <v>0</v>
      </c>
    </row>
    <row r="24" spans="2:9">
      <c r="B24" s="598"/>
      <c r="C24" s="598"/>
      <c r="D24" s="599"/>
      <c r="E24" s="599"/>
      <c r="F24" s="599"/>
      <c r="G24" s="599"/>
      <c r="H24" s="600">
        <f t="shared" si="2"/>
        <v>0</v>
      </c>
      <c r="I24" s="600">
        <f t="shared" si="3"/>
        <v>0</v>
      </c>
    </row>
    <row r="25" spans="2:9">
      <c r="B25" s="598"/>
      <c r="C25" s="598"/>
      <c r="D25" s="599"/>
      <c r="E25" s="599"/>
      <c r="F25" s="599"/>
      <c r="G25" s="599"/>
      <c r="H25" s="600">
        <f t="shared" si="2"/>
        <v>0</v>
      </c>
      <c r="I25" s="600">
        <f t="shared" si="3"/>
        <v>0</v>
      </c>
    </row>
    <row r="26" spans="2:9">
      <c r="B26" s="598"/>
      <c r="C26" s="598"/>
      <c r="D26" s="599"/>
      <c r="E26" s="599"/>
      <c r="F26" s="599"/>
      <c r="G26" s="599"/>
      <c r="H26" s="600">
        <f t="shared" si="2"/>
        <v>0</v>
      </c>
      <c r="I26" s="600">
        <f t="shared" si="3"/>
        <v>0</v>
      </c>
    </row>
    <row r="27" spans="2:9">
      <c r="B27" s="598"/>
      <c r="C27" s="598"/>
      <c r="D27" s="599"/>
      <c r="E27" s="599"/>
      <c r="F27" s="599"/>
      <c r="G27" s="599"/>
      <c r="H27" s="600">
        <f t="shared" si="2"/>
        <v>0</v>
      </c>
      <c r="I27" s="600">
        <f t="shared" si="3"/>
        <v>0</v>
      </c>
    </row>
    <row r="28" spans="2:9">
      <c r="B28" s="598"/>
      <c r="C28" s="598"/>
      <c r="D28" s="599"/>
      <c r="E28" s="599"/>
      <c r="F28" s="599"/>
      <c r="G28" s="599"/>
      <c r="H28" s="600">
        <f t="shared" si="2"/>
        <v>0</v>
      </c>
      <c r="I28" s="600">
        <f t="shared" si="3"/>
        <v>0</v>
      </c>
    </row>
    <row r="29" spans="2:9">
      <c r="B29" s="598"/>
      <c r="C29" s="598"/>
      <c r="D29" s="599"/>
      <c r="E29" s="599"/>
      <c r="F29" s="599"/>
      <c r="G29" s="599"/>
      <c r="H29" s="600">
        <f t="shared" si="2"/>
        <v>0</v>
      </c>
      <c r="I29" s="600">
        <f t="shared" si="3"/>
        <v>0</v>
      </c>
    </row>
    <row r="30" spans="2:9">
      <c r="B30" s="598"/>
      <c r="C30" s="598"/>
      <c r="D30" s="599"/>
      <c r="E30" s="599"/>
      <c r="F30" s="599"/>
      <c r="G30" s="599"/>
      <c r="H30" s="600">
        <f t="shared" si="2"/>
        <v>0</v>
      </c>
      <c r="I30" s="600">
        <f t="shared" si="3"/>
        <v>0</v>
      </c>
    </row>
    <row r="31" spans="2:9">
      <c r="B31" s="601" t="s">
        <v>232</v>
      </c>
      <c r="C31" s="601"/>
      <c r="D31" s="597">
        <f>SUM(D22:E30)</f>
        <v>0</v>
      </c>
      <c r="E31" s="597"/>
      <c r="F31" s="597">
        <f>SUM(F22:G30)</f>
        <v>0</v>
      </c>
      <c r="G31" s="597"/>
      <c r="H31" s="602">
        <f>SUM(H22:I30)</f>
        <v>0</v>
      </c>
      <c r="I31" s="602"/>
    </row>
    <row r="32" spans="2:9">
      <c r="B32" s="594"/>
      <c r="C32" s="594"/>
      <c r="D32" s="595"/>
      <c r="E32" s="595"/>
      <c r="F32" s="595"/>
      <c r="G32" s="595"/>
      <c r="H32" s="595"/>
      <c r="I32" s="595"/>
    </row>
    <row r="33" spans="2:9">
      <c r="B33" s="596" t="s">
        <v>125</v>
      </c>
      <c r="C33" s="596"/>
      <c r="D33" s="597">
        <f>SUM(D19,D31)</f>
        <v>0</v>
      </c>
      <c r="E33" s="597"/>
      <c r="F33" s="597">
        <f>SUM(F19,F31)</f>
        <v>0</v>
      </c>
      <c r="G33" s="597"/>
      <c r="H33" s="597">
        <f>SUM(H19,H31)</f>
        <v>0</v>
      </c>
      <c r="I33" s="597"/>
    </row>
    <row r="35" spans="2:9" hidden="1"/>
    <row r="36" spans="2:9" hidden="1"/>
    <row r="37" spans="2:9" hidden="1"/>
    <row r="38" spans="2:9" hidden="1"/>
    <row r="39" spans="2:9" hidden="1"/>
    <row r="40" spans="2:9" hidden="1"/>
    <row r="41" spans="2:9" hidden="1"/>
    <row r="42" spans="2:9" hidden="1"/>
    <row r="43" spans="2:9" hidden="1"/>
    <row r="44" spans="2:9" hidden="1"/>
    <row r="45" spans="2:9" hidden="1"/>
    <row r="46" spans="2:9" hidden="1"/>
    <row r="47" spans="2:9" hidden="1"/>
    <row r="48" spans="2:9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</sheetData>
  <mergeCells count="105">
    <mergeCell ref="B2:I2"/>
    <mergeCell ref="B3:I3"/>
    <mergeCell ref="B4:I4"/>
    <mergeCell ref="B5:I5"/>
    <mergeCell ref="B7:C8"/>
    <mergeCell ref="D7:E7"/>
    <mergeCell ref="F7:G7"/>
    <mergeCell ref="H7:I7"/>
    <mergeCell ref="D8:E8"/>
    <mergeCell ref="F8:G8"/>
    <mergeCell ref="B11:C11"/>
    <mergeCell ref="D11:E11"/>
    <mergeCell ref="F11:G11"/>
    <mergeCell ref="H11:I11"/>
    <mergeCell ref="B12:C12"/>
    <mergeCell ref="D12:E12"/>
    <mergeCell ref="F12:G12"/>
    <mergeCell ref="H12:I12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B2:IU65536"/>
  <sheetViews>
    <sheetView workbookViewId="0">
      <selection activeCell="F26" sqref="F26:G26"/>
    </sheetView>
  </sheetViews>
  <sheetFormatPr baseColWidth="10" defaultColWidth="2.7109375" defaultRowHeight="14.25"/>
  <cols>
    <col min="1" max="1" width="2.7109375" style="39" customWidth="1"/>
    <col min="2" max="2" width="11.42578125" style="39" customWidth="1"/>
    <col min="3" max="3" width="23.28515625" style="39" customWidth="1"/>
    <col min="4" max="7" width="11.42578125" style="39" customWidth="1"/>
    <col min="8" max="8" width="2.7109375" style="39" hidden="1" customWidth="1"/>
    <col min="9" max="255" width="11.42578125" style="39" hidden="1" customWidth="1"/>
    <col min="256" max="256" width="2.7109375" style="39"/>
    <col min="257" max="257" width="2.7109375" style="39" customWidth="1"/>
    <col min="258" max="258" width="11.42578125" style="39" customWidth="1"/>
    <col min="259" max="259" width="23.28515625" style="39" customWidth="1"/>
    <col min="260" max="263" width="11.42578125" style="39" customWidth="1"/>
    <col min="264" max="511" width="0" style="39" hidden="1" customWidth="1"/>
    <col min="512" max="512" width="2.7109375" style="39"/>
    <col min="513" max="513" width="2.7109375" style="39" customWidth="1"/>
    <col min="514" max="514" width="11.42578125" style="39" customWidth="1"/>
    <col min="515" max="515" width="23.28515625" style="39" customWidth="1"/>
    <col min="516" max="519" width="11.42578125" style="39" customWidth="1"/>
    <col min="520" max="767" width="0" style="39" hidden="1" customWidth="1"/>
    <col min="768" max="768" width="2.7109375" style="39"/>
    <col min="769" max="769" width="2.7109375" style="39" customWidth="1"/>
    <col min="770" max="770" width="11.42578125" style="39" customWidth="1"/>
    <col min="771" max="771" width="23.28515625" style="39" customWidth="1"/>
    <col min="772" max="775" width="11.42578125" style="39" customWidth="1"/>
    <col min="776" max="1023" width="0" style="39" hidden="1" customWidth="1"/>
    <col min="1024" max="1024" width="2.7109375" style="39"/>
    <col min="1025" max="1025" width="2.7109375" style="39" customWidth="1"/>
    <col min="1026" max="1026" width="11.42578125" style="39" customWidth="1"/>
    <col min="1027" max="1027" width="23.28515625" style="39" customWidth="1"/>
    <col min="1028" max="1031" width="11.42578125" style="39" customWidth="1"/>
    <col min="1032" max="1279" width="0" style="39" hidden="1" customWidth="1"/>
    <col min="1280" max="1280" width="2.7109375" style="39"/>
    <col min="1281" max="1281" width="2.7109375" style="39" customWidth="1"/>
    <col min="1282" max="1282" width="11.42578125" style="39" customWidth="1"/>
    <col min="1283" max="1283" width="23.28515625" style="39" customWidth="1"/>
    <col min="1284" max="1287" width="11.42578125" style="39" customWidth="1"/>
    <col min="1288" max="1535" width="0" style="39" hidden="1" customWidth="1"/>
    <col min="1536" max="1536" width="2.7109375" style="39"/>
    <col min="1537" max="1537" width="2.7109375" style="39" customWidth="1"/>
    <col min="1538" max="1538" width="11.42578125" style="39" customWidth="1"/>
    <col min="1539" max="1539" width="23.28515625" style="39" customWidth="1"/>
    <col min="1540" max="1543" width="11.42578125" style="39" customWidth="1"/>
    <col min="1544" max="1791" width="0" style="39" hidden="1" customWidth="1"/>
    <col min="1792" max="1792" width="2.7109375" style="39"/>
    <col min="1793" max="1793" width="2.7109375" style="39" customWidth="1"/>
    <col min="1794" max="1794" width="11.42578125" style="39" customWidth="1"/>
    <col min="1795" max="1795" width="23.28515625" style="39" customWidth="1"/>
    <col min="1796" max="1799" width="11.42578125" style="39" customWidth="1"/>
    <col min="1800" max="2047" width="0" style="39" hidden="1" customWidth="1"/>
    <col min="2048" max="2048" width="2.7109375" style="39"/>
    <col min="2049" max="2049" width="2.7109375" style="39" customWidth="1"/>
    <col min="2050" max="2050" width="11.42578125" style="39" customWidth="1"/>
    <col min="2051" max="2051" width="23.28515625" style="39" customWidth="1"/>
    <col min="2052" max="2055" width="11.42578125" style="39" customWidth="1"/>
    <col min="2056" max="2303" width="0" style="39" hidden="1" customWidth="1"/>
    <col min="2304" max="2304" width="2.7109375" style="39"/>
    <col min="2305" max="2305" width="2.7109375" style="39" customWidth="1"/>
    <col min="2306" max="2306" width="11.42578125" style="39" customWidth="1"/>
    <col min="2307" max="2307" width="23.28515625" style="39" customWidth="1"/>
    <col min="2308" max="2311" width="11.42578125" style="39" customWidth="1"/>
    <col min="2312" max="2559" width="0" style="39" hidden="1" customWidth="1"/>
    <col min="2560" max="2560" width="2.7109375" style="39"/>
    <col min="2561" max="2561" width="2.7109375" style="39" customWidth="1"/>
    <col min="2562" max="2562" width="11.42578125" style="39" customWidth="1"/>
    <col min="2563" max="2563" width="23.28515625" style="39" customWidth="1"/>
    <col min="2564" max="2567" width="11.42578125" style="39" customWidth="1"/>
    <col min="2568" max="2815" width="0" style="39" hidden="1" customWidth="1"/>
    <col min="2816" max="2816" width="2.7109375" style="39"/>
    <col min="2817" max="2817" width="2.7109375" style="39" customWidth="1"/>
    <col min="2818" max="2818" width="11.42578125" style="39" customWidth="1"/>
    <col min="2819" max="2819" width="23.28515625" style="39" customWidth="1"/>
    <col min="2820" max="2823" width="11.42578125" style="39" customWidth="1"/>
    <col min="2824" max="3071" width="0" style="39" hidden="1" customWidth="1"/>
    <col min="3072" max="3072" width="2.7109375" style="39"/>
    <col min="3073" max="3073" width="2.7109375" style="39" customWidth="1"/>
    <col min="3074" max="3074" width="11.42578125" style="39" customWidth="1"/>
    <col min="3075" max="3075" width="23.28515625" style="39" customWidth="1"/>
    <col min="3076" max="3079" width="11.42578125" style="39" customWidth="1"/>
    <col min="3080" max="3327" width="0" style="39" hidden="1" customWidth="1"/>
    <col min="3328" max="3328" width="2.7109375" style="39"/>
    <col min="3329" max="3329" width="2.7109375" style="39" customWidth="1"/>
    <col min="3330" max="3330" width="11.42578125" style="39" customWidth="1"/>
    <col min="3331" max="3331" width="23.28515625" style="39" customWidth="1"/>
    <col min="3332" max="3335" width="11.42578125" style="39" customWidth="1"/>
    <col min="3336" max="3583" width="0" style="39" hidden="1" customWidth="1"/>
    <col min="3584" max="3584" width="2.7109375" style="39"/>
    <col min="3585" max="3585" width="2.7109375" style="39" customWidth="1"/>
    <col min="3586" max="3586" width="11.42578125" style="39" customWidth="1"/>
    <col min="3587" max="3587" width="23.28515625" style="39" customWidth="1"/>
    <col min="3588" max="3591" width="11.42578125" style="39" customWidth="1"/>
    <col min="3592" max="3839" width="0" style="39" hidden="1" customWidth="1"/>
    <col min="3840" max="3840" width="2.7109375" style="39"/>
    <col min="3841" max="3841" width="2.7109375" style="39" customWidth="1"/>
    <col min="3842" max="3842" width="11.42578125" style="39" customWidth="1"/>
    <col min="3843" max="3843" width="23.28515625" style="39" customWidth="1"/>
    <col min="3844" max="3847" width="11.42578125" style="39" customWidth="1"/>
    <col min="3848" max="4095" width="0" style="39" hidden="1" customWidth="1"/>
    <col min="4096" max="4096" width="2.7109375" style="39"/>
    <col min="4097" max="4097" width="2.7109375" style="39" customWidth="1"/>
    <col min="4098" max="4098" width="11.42578125" style="39" customWidth="1"/>
    <col min="4099" max="4099" width="23.28515625" style="39" customWidth="1"/>
    <col min="4100" max="4103" width="11.42578125" style="39" customWidth="1"/>
    <col min="4104" max="4351" width="0" style="39" hidden="1" customWidth="1"/>
    <col min="4352" max="4352" width="2.7109375" style="39"/>
    <col min="4353" max="4353" width="2.7109375" style="39" customWidth="1"/>
    <col min="4354" max="4354" width="11.42578125" style="39" customWidth="1"/>
    <col min="4355" max="4355" width="23.28515625" style="39" customWidth="1"/>
    <col min="4356" max="4359" width="11.42578125" style="39" customWidth="1"/>
    <col min="4360" max="4607" width="0" style="39" hidden="1" customWidth="1"/>
    <col min="4608" max="4608" width="2.7109375" style="39"/>
    <col min="4609" max="4609" width="2.7109375" style="39" customWidth="1"/>
    <col min="4610" max="4610" width="11.42578125" style="39" customWidth="1"/>
    <col min="4611" max="4611" width="23.28515625" style="39" customWidth="1"/>
    <col min="4612" max="4615" width="11.42578125" style="39" customWidth="1"/>
    <col min="4616" max="4863" width="0" style="39" hidden="1" customWidth="1"/>
    <col min="4864" max="4864" width="2.7109375" style="39"/>
    <col min="4865" max="4865" width="2.7109375" style="39" customWidth="1"/>
    <col min="4866" max="4866" width="11.42578125" style="39" customWidth="1"/>
    <col min="4867" max="4867" width="23.28515625" style="39" customWidth="1"/>
    <col min="4868" max="4871" width="11.42578125" style="39" customWidth="1"/>
    <col min="4872" max="5119" width="0" style="39" hidden="1" customWidth="1"/>
    <col min="5120" max="5120" width="2.7109375" style="39"/>
    <col min="5121" max="5121" width="2.7109375" style="39" customWidth="1"/>
    <col min="5122" max="5122" width="11.42578125" style="39" customWidth="1"/>
    <col min="5123" max="5123" width="23.28515625" style="39" customWidth="1"/>
    <col min="5124" max="5127" width="11.42578125" style="39" customWidth="1"/>
    <col min="5128" max="5375" width="0" style="39" hidden="1" customWidth="1"/>
    <col min="5376" max="5376" width="2.7109375" style="39"/>
    <col min="5377" max="5377" width="2.7109375" style="39" customWidth="1"/>
    <col min="5378" max="5378" width="11.42578125" style="39" customWidth="1"/>
    <col min="5379" max="5379" width="23.28515625" style="39" customWidth="1"/>
    <col min="5380" max="5383" width="11.42578125" style="39" customWidth="1"/>
    <col min="5384" max="5631" width="0" style="39" hidden="1" customWidth="1"/>
    <col min="5632" max="5632" width="2.7109375" style="39"/>
    <col min="5633" max="5633" width="2.7109375" style="39" customWidth="1"/>
    <col min="5634" max="5634" width="11.42578125" style="39" customWidth="1"/>
    <col min="5635" max="5635" width="23.28515625" style="39" customWidth="1"/>
    <col min="5636" max="5639" width="11.42578125" style="39" customWidth="1"/>
    <col min="5640" max="5887" width="0" style="39" hidden="1" customWidth="1"/>
    <col min="5888" max="5888" width="2.7109375" style="39"/>
    <col min="5889" max="5889" width="2.7109375" style="39" customWidth="1"/>
    <col min="5890" max="5890" width="11.42578125" style="39" customWidth="1"/>
    <col min="5891" max="5891" width="23.28515625" style="39" customWidth="1"/>
    <col min="5892" max="5895" width="11.42578125" style="39" customWidth="1"/>
    <col min="5896" max="6143" width="0" style="39" hidden="1" customWidth="1"/>
    <col min="6144" max="6144" width="2.7109375" style="39"/>
    <col min="6145" max="6145" width="2.7109375" style="39" customWidth="1"/>
    <col min="6146" max="6146" width="11.42578125" style="39" customWidth="1"/>
    <col min="6147" max="6147" width="23.28515625" style="39" customWidth="1"/>
    <col min="6148" max="6151" width="11.42578125" style="39" customWidth="1"/>
    <col min="6152" max="6399" width="0" style="39" hidden="1" customWidth="1"/>
    <col min="6400" max="6400" width="2.7109375" style="39"/>
    <col min="6401" max="6401" width="2.7109375" style="39" customWidth="1"/>
    <col min="6402" max="6402" width="11.42578125" style="39" customWidth="1"/>
    <col min="6403" max="6403" width="23.28515625" style="39" customWidth="1"/>
    <col min="6404" max="6407" width="11.42578125" style="39" customWidth="1"/>
    <col min="6408" max="6655" width="0" style="39" hidden="1" customWidth="1"/>
    <col min="6656" max="6656" width="2.7109375" style="39"/>
    <col min="6657" max="6657" width="2.7109375" style="39" customWidth="1"/>
    <col min="6658" max="6658" width="11.42578125" style="39" customWidth="1"/>
    <col min="6659" max="6659" width="23.28515625" style="39" customWidth="1"/>
    <col min="6660" max="6663" width="11.42578125" style="39" customWidth="1"/>
    <col min="6664" max="6911" width="0" style="39" hidden="1" customWidth="1"/>
    <col min="6912" max="6912" width="2.7109375" style="39"/>
    <col min="6913" max="6913" width="2.7109375" style="39" customWidth="1"/>
    <col min="6914" max="6914" width="11.42578125" style="39" customWidth="1"/>
    <col min="6915" max="6915" width="23.28515625" style="39" customWidth="1"/>
    <col min="6916" max="6919" width="11.42578125" style="39" customWidth="1"/>
    <col min="6920" max="7167" width="0" style="39" hidden="1" customWidth="1"/>
    <col min="7168" max="7168" width="2.7109375" style="39"/>
    <col min="7169" max="7169" width="2.7109375" style="39" customWidth="1"/>
    <col min="7170" max="7170" width="11.42578125" style="39" customWidth="1"/>
    <col min="7171" max="7171" width="23.28515625" style="39" customWidth="1"/>
    <col min="7172" max="7175" width="11.42578125" style="39" customWidth="1"/>
    <col min="7176" max="7423" width="0" style="39" hidden="1" customWidth="1"/>
    <col min="7424" max="7424" width="2.7109375" style="39"/>
    <col min="7425" max="7425" width="2.7109375" style="39" customWidth="1"/>
    <col min="7426" max="7426" width="11.42578125" style="39" customWidth="1"/>
    <col min="7427" max="7427" width="23.28515625" style="39" customWidth="1"/>
    <col min="7428" max="7431" width="11.42578125" style="39" customWidth="1"/>
    <col min="7432" max="7679" width="0" style="39" hidden="1" customWidth="1"/>
    <col min="7680" max="7680" width="2.7109375" style="39"/>
    <col min="7681" max="7681" width="2.7109375" style="39" customWidth="1"/>
    <col min="7682" max="7682" width="11.42578125" style="39" customWidth="1"/>
    <col min="7683" max="7683" width="23.28515625" style="39" customWidth="1"/>
    <col min="7684" max="7687" width="11.42578125" style="39" customWidth="1"/>
    <col min="7688" max="7935" width="0" style="39" hidden="1" customWidth="1"/>
    <col min="7936" max="7936" width="2.7109375" style="39"/>
    <col min="7937" max="7937" width="2.7109375" style="39" customWidth="1"/>
    <col min="7938" max="7938" width="11.42578125" style="39" customWidth="1"/>
    <col min="7939" max="7939" width="23.28515625" style="39" customWidth="1"/>
    <col min="7940" max="7943" width="11.42578125" style="39" customWidth="1"/>
    <col min="7944" max="8191" width="0" style="39" hidden="1" customWidth="1"/>
    <col min="8192" max="8192" width="2.7109375" style="39"/>
    <col min="8193" max="8193" width="2.7109375" style="39" customWidth="1"/>
    <col min="8194" max="8194" width="11.42578125" style="39" customWidth="1"/>
    <col min="8195" max="8195" width="23.28515625" style="39" customWidth="1"/>
    <col min="8196" max="8199" width="11.42578125" style="39" customWidth="1"/>
    <col min="8200" max="8447" width="0" style="39" hidden="1" customWidth="1"/>
    <col min="8448" max="8448" width="2.7109375" style="39"/>
    <col min="8449" max="8449" width="2.7109375" style="39" customWidth="1"/>
    <col min="8450" max="8450" width="11.42578125" style="39" customWidth="1"/>
    <col min="8451" max="8451" width="23.28515625" style="39" customWidth="1"/>
    <col min="8452" max="8455" width="11.42578125" style="39" customWidth="1"/>
    <col min="8456" max="8703" width="0" style="39" hidden="1" customWidth="1"/>
    <col min="8704" max="8704" width="2.7109375" style="39"/>
    <col min="8705" max="8705" width="2.7109375" style="39" customWidth="1"/>
    <col min="8706" max="8706" width="11.42578125" style="39" customWidth="1"/>
    <col min="8707" max="8707" width="23.28515625" style="39" customWidth="1"/>
    <col min="8708" max="8711" width="11.42578125" style="39" customWidth="1"/>
    <col min="8712" max="8959" width="0" style="39" hidden="1" customWidth="1"/>
    <col min="8960" max="8960" width="2.7109375" style="39"/>
    <col min="8961" max="8961" width="2.7109375" style="39" customWidth="1"/>
    <col min="8962" max="8962" width="11.42578125" style="39" customWidth="1"/>
    <col min="8963" max="8963" width="23.28515625" style="39" customWidth="1"/>
    <col min="8964" max="8967" width="11.42578125" style="39" customWidth="1"/>
    <col min="8968" max="9215" width="0" style="39" hidden="1" customWidth="1"/>
    <col min="9216" max="9216" width="2.7109375" style="39"/>
    <col min="9217" max="9217" width="2.7109375" style="39" customWidth="1"/>
    <col min="9218" max="9218" width="11.42578125" style="39" customWidth="1"/>
    <col min="9219" max="9219" width="23.28515625" style="39" customWidth="1"/>
    <col min="9220" max="9223" width="11.42578125" style="39" customWidth="1"/>
    <col min="9224" max="9471" width="0" style="39" hidden="1" customWidth="1"/>
    <col min="9472" max="9472" width="2.7109375" style="39"/>
    <col min="9473" max="9473" width="2.7109375" style="39" customWidth="1"/>
    <col min="9474" max="9474" width="11.42578125" style="39" customWidth="1"/>
    <col min="9475" max="9475" width="23.28515625" style="39" customWidth="1"/>
    <col min="9476" max="9479" width="11.42578125" style="39" customWidth="1"/>
    <col min="9480" max="9727" width="0" style="39" hidden="1" customWidth="1"/>
    <col min="9728" max="9728" width="2.7109375" style="39"/>
    <col min="9729" max="9729" width="2.7109375" style="39" customWidth="1"/>
    <col min="9730" max="9730" width="11.42578125" style="39" customWidth="1"/>
    <col min="9731" max="9731" width="23.28515625" style="39" customWidth="1"/>
    <col min="9732" max="9735" width="11.42578125" style="39" customWidth="1"/>
    <col min="9736" max="9983" width="0" style="39" hidden="1" customWidth="1"/>
    <col min="9984" max="9984" width="2.7109375" style="39"/>
    <col min="9985" max="9985" width="2.7109375" style="39" customWidth="1"/>
    <col min="9986" max="9986" width="11.42578125" style="39" customWidth="1"/>
    <col min="9987" max="9987" width="23.28515625" style="39" customWidth="1"/>
    <col min="9988" max="9991" width="11.42578125" style="39" customWidth="1"/>
    <col min="9992" max="10239" width="0" style="39" hidden="1" customWidth="1"/>
    <col min="10240" max="10240" width="2.7109375" style="39"/>
    <col min="10241" max="10241" width="2.7109375" style="39" customWidth="1"/>
    <col min="10242" max="10242" width="11.42578125" style="39" customWidth="1"/>
    <col min="10243" max="10243" width="23.28515625" style="39" customWidth="1"/>
    <col min="10244" max="10247" width="11.42578125" style="39" customWidth="1"/>
    <col min="10248" max="10495" width="0" style="39" hidden="1" customWidth="1"/>
    <col min="10496" max="10496" width="2.7109375" style="39"/>
    <col min="10497" max="10497" width="2.7109375" style="39" customWidth="1"/>
    <col min="10498" max="10498" width="11.42578125" style="39" customWidth="1"/>
    <col min="10499" max="10499" width="23.28515625" style="39" customWidth="1"/>
    <col min="10500" max="10503" width="11.42578125" style="39" customWidth="1"/>
    <col min="10504" max="10751" width="0" style="39" hidden="1" customWidth="1"/>
    <col min="10752" max="10752" width="2.7109375" style="39"/>
    <col min="10753" max="10753" width="2.7109375" style="39" customWidth="1"/>
    <col min="10754" max="10754" width="11.42578125" style="39" customWidth="1"/>
    <col min="10755" max="10755" width="23.28515625" style="39" customWidth="1"/>
    <col min="10756" max="10759" width="11.42578125" style="39" customWidth="1"/>
    <col min="10760" max="11007" width="0" style="39" hidden="1" customWidth="1"/>
    <col min="11008" max="11008" width="2.7109375" style="39"/>
    <col min="11009" max="11009" width="2.7109375" style="39" customWidth="1"/>
    <col min="11010" max="11010" width="11.42578125" style="39" customWidth="1"/>
    <col min="11011" max="11011" width="23.28515625" style="39" customWidth="1"/>
    <col min="11012" max="11015" width="11.42578125" style="39" customWidth="1"/>
    <col min="11016" max="11263" width="0" style="39" hidden="1" customWidth="1"/>
    <col min="11264" max="11264" width="2.7109375" style="39"/>
    <col min="11265" max="11265" width="2.7109375" style="39" customWidth="1"/>
    <col min="11266" max="11266" width="11.42578125" style="39" customWidth="1"/>
    <col min="11267" max="11267" width="23.28515625" style="39" customWidth="1"/>
    <col min="11268" max="11271" width="11.42578125" style="39" customWidth="1"/>
    <col min="11272" max="11519" width="0" style="39" hidden="1" customWidth="1"/>
    <col min="11520" max="11520" width="2.7109375" style="39"/>
    <col min="11521" max="11521" width="2.7109375" style="39" customWidth="1"/>
    <col min="11522" max="11522" width="11.42578125" style="39" customWidth="1"/>
    <col min="11523" max="11523" width="23.28515625" style="39" customWidth="1"/>
    <col min="11524" max="11527" width="11.42578125" style="39" customWidth="1"/>
    <col min="11528" max="11775" width="0" style="39" hidden="1" customWidth="1"/>
    <col min="11776" max="11776" width="2.7109375" style="39"/>
    <col min="11777" max="11777" width="2.7109375" style="39" customWidth="1"/>
    <col min="11778" max="11778" width="11.42578125" style="39" customWidth="1"/>
    <col min="11779" max="11779" width="23.28515625" style="39" customWidth="1"/>
    <col min="11780" max="11783" width="11.42578125" style="39" customWidth="1"/>
    <col min="11784" max="12031" width="0" style="39" hidden="1" customWidth="1"/>
    <col min="12032" max="12032" width="2.7109375" style="39"/>
    <col min="12033" max="12033" width="2.7109375" style="39" customWidth="1"/>
    <col min="12034" max="12034" width="11.42578125" style="39" customWidth="1"/>
    <col min="12035" max="12035" width="23.28515625" style="39" customWidth="1"/>
    <col min="12036" max="12039" width="11.42578125" style="39" customWidth="1"/>
    <col min="12040" max="12287" width="0" style="39" hidden="1" customWidth="1"/>
    <col min="12288" max="12288" width="2.7109375" style="39"/>
    <col min="12289" max="12289" width="2.7109375" style="39" customWidth="1"/>
    <col min="12290" max="12290" width="11.42578125" style="39" customWidth="1"/>
    <col min="12291" max="12291" width="23.28515625" style="39" customWidth="1"/>
    <col min="12292" max="12295" width="11.42578125" style="39" customWidth="1"/>
    <col min="12296" max="12543" width="0" style="39" hidden="1" customWidth="1"/>
    <col min="12544" max="12544" width="2.7109375" style="39"/>
    <col min="12545" max="12545" width="2.7109375" style="39" customWidth="1"/>
    <col min="12546" max="12546" width="11.42578125" style="39" customWidth="1"/>
    <col min="12547" max="12547" width="23.28515625" style="39" customWidth="1"/>
    <col min="12548" max="12551" width="11.42578125" style="39" customWidth="1"/>
    <col min="12552" max="12799" width="0" style="39" hidden="1" customWidth="1"/>
    <col min="12800" max="12800" width="2.7109375" style="39"/>
    <col min="12801" max="12801" width="2.7109375" style="39" customWidth="1"/>
    <col min="12802" max="12802" width="11.42578125" style="39" customWidth="1"/>
    <col min="12803" max="12803" width="23.28515625" style="39" customWidth="1"/>
    <col min="12804" max="12807" width="11.42578125" style="39" customWidth="1"/>
    <col min="12808" max="13055" width="0" style="39" hidden="1" customWidth="1"/>
    <col min="13056" max="13056" width="2.7109375" style="39"/>
    <col min="13057" max="13057" width="2.7109375" style="39" customWidth="1"/>
    <col min="13058" max="13058" width="11.42578125" style="39" customWidth="1"/>
    <col min="13059" max="13059" width="23.28515625" style="39" customWidth="1"/>
    <col min="13060" max="13063" width="11.42578125" style="39" customWidth="1"/>
    <col min="13064" max="13311" width="0" style="39" hidden="1" customWidth="1"/>
    <col min="13312" max="13312" width="2.7109375" style="39"/>
    <col min="13313" max="13313" width="2.7109375" style="39" customWidth="1"/>
    <col min="13314" max="13314" width="11.42578125" style="39" customWidth="1"/>
    <col min="13315" max="13315" width="23.28515625" style="39" customWidth="1"/>
    <col min="13316" max="13319" width="11.42578125" style="39" customWidth="1"/>
    <col min="13320" max="13567" width="0" style="39" hidden="1" customWidth="1"/>
    <col min="13568" max="13568" width="2.7109375" style="39"/>
    <col min="13569" max="13569" width="2.7109375" style="39" customWidth="1"/>
    <col min="13570" max="13570" width="11.42578125" style="39" customWidth="1"/>
    <col min="13571" max="13571" width="23.28515625" style="39" customWidth="1"/>
    <col min="13572" max="13575" width="11.42578125" style="39" customWidth="1"/>
    <col min="13576" max="13823" width="0" style="39" hidden="1" customWidth="1"/>
    <col min="13824" max="13824" width="2.7109375" style="39"/>
    <col min="13825" max="13825" width="2.7109375" style="39" customWidth="1"/>
    <col min="13826" max="13826" width="11.42578125" style="39" customWidth="1"/>
    <col min="13827" max="13827" width="23.28515625" style="39" customWidth="1"/>
    <col min="13828" max="13831" width="11.42578125" style="39" customWidth="1"/>
    <col min="13832" max="14079" width="0" style="39" hidden="1" customWidth="1"/>
    <col min="14080" max="14080" width="2.7109375" style="39"/>
    <col min="14081" max="14081" width="2.7109375" style="39" customWidth="1"/>
    <col min="14082" max="14082" width="11.42578125" style="39" customWidth="1"/>
    <col min="14083" max="14083" width="23.28515625" style="39" customWidth="1"/>
    <col min="14084" max="14087" width="11.42578125" style="39" customWidth="1"/>
    <col min="14088" max="14335" width="0" style="39" hidden="1" customWidth="1"/>
    <col min="14336" max="14336" width="2.7109375" style="39"/>
    <col min="14337" max="14337" width="2.7109375" style="39" customWidth="1"/>
    <col min="14338" max="14338" width="11.42578125" style="39" customWidth="1"/>
    <col min="14339" max="14339" width="23.28515625" style="39" customWidth="1"/>
    <col min="14340" max="14343" width="11.42578125" style="39" customWidth="1"/>
    <col min="14344" max="14591" width="0" style="39" hidden="1" customWidth="1"/>
    <col min="14592" max="14592" width="2.7109375" style="39"/>
    <col min="14593" max="14593" width="2.7109375" style="39" customWidth="1"/>
    <col min="14594" max="14594" width="11.42578125" style="39" customWidth="1"/>
    <col min="14595" max="14595" width="23.28515625" style="39" customWidth="1"/>
    <col min="14596" max="14599" width="11.42578125" style="39" customWidth="1"/>
    <col min="14600" max="14847" width="0" style="39" hidden="1" customWidth="1"/>
    <col min="14848" max="14848" width="2.7109375" style="39"/>
    <col min="14849" max="14849" width="2.7109375" style="39" customWidth="1"/>
    <col min="14850" max="14850" width="11.42578125" style="39" customWidth="1"/>
    <col min="14851" max="14851" width="23.28515625" style="39" customWidth="1"/>
    <col min="14852" max="14855" width="11.42578125" style="39" customWidth="1"/>
    <col min="14856" max="15103" width="0" style="39" hidden="1" customWidth="1"/>
    <col min="15104" max="15104" width="2.7109375" style="39"/>
    <col min="15105" max="15105" width="2.7109375" style="39" customWidth="1"/>
    <col min="15106" max="15106" width="11.42578125" style="39" customWidth="1"/>
    <col min="15107" max="15107" width="23.28515625" style="39" customWidth="1"/>
    <col min="15108" max="15111" width="11.42578125" style="39" customWidth="1"/>
    <col min="15112" max="15359" width="0" style="39" hidden="1" customWidth="1"/>
    <col min="15360" max="15360" width="2.7109375" style="39"/>
    <col min="15361" max="15361" width="2.7109375" style="39" customWidth="1"/>
    <col min="15362" max="15362" width="11.42578125" style="39" customWidth="1"/>
    <col min="15363" max="15363" width="23.28515625" style="39" customWidth="1"/>
    <col min="15364" max="15367" width="11.42578125" style="39" customWidth="1"/>
    <col min="15368" max="15615" width="0" style="39" hidden="1" customWidth="1"/>
    <col min="15616" max="15616" width="2.7109375" style="39"/>
    <col min="15617" max="15617" width="2.7109375" style="39" customWidth="1"/>
    <col min="15618" max="15618" width="11.42578125" style="39" customWidth="1"/>
    <col min="15619" max="15619" width="23.28515625" style="39" customWidth="1"/>
    <col min="15620" max="15623" width="11.42578125" style="39" customWidth="1"/>
    <col min="15624" max="15871" width="0" style="39" hidden="1" customWidth="1"/>
    <col min="15872" max="15872" width="2.7109375" style="39"/>
    <col min="15873" max="15873" width="2.7109375" style="39" customWidth="1"/>
    <col min="15874" max="15874" width="11.42578125" style="39" customWidth="1"/>
    <col min="15875" max="15875" width="23.28515625" style="39" customWidth="1"/>
    <col min="15876" max="15879" width="11.42578125" style="39" customWidth="1"/>
    <col min="15880" max="16127" width="0" style="39" hidden="1" customWidth="1"/>
    <col min="16128" max="16128" width="2.7109375" style="39"/>
    <col min="16129" max="16129" width="2.7109375" style="39" customWidth="1"/>
    <col min="16130" max="16130" width="11.42578125" style="39" customWidth="1"/>
    <col min="16131" max="16131" width="23.28515625" style="39" customWidth="1"/>
    <col min="16132" max="16135" width="11.42578125" style="39" customWidth="1"/>
    <col min="16136" max="16383" width="0" style="39" hidden="1" customWidth="1"/>
    <col min="16384" max="16384" width="2.7109375" style="39"/>
  </cols>
  <sheetData>
    <row r="2" spans="2:12" ht="15">
      <c r="B2" s="578" t="s">
        <v>0</v>
      </c>
      <c r="C2" s="578"/>
      <c r="D2" s="578"/>
      <c r="E2" s="578"/>
      <c r="F2" s="578"/>
      <c r="G2" s="578"/>
    </row>
    <row r="3" spans="2:12" ht="15">
      <c r="B3" s="575" t="s">
        <v>4</v>
      </c>
      <c r="C3" s="575"/>
      <c r="D3" s="575"/>
      <c r="E3" s="575"/>
      <c r="F3" s="575"/>
      <c r="G3" s="575"/>
      <c r="J3" s="63"/>
      <c r="K3" s="63"/>
      <c r="L3" s="63"/>
    </row>
    <row r="4" spans="2:12" ht="15">
      <c r="B4" s="578" t="s">
        <v>233</v>
      </c>
      <c r="C4" s="578"/>
      <c r="D4" s="578"/>
      <c r="E4" s="578"/>
      <c r="F4" s="578"/>
      <c r="G4" s="578"/>
      <c r="J4" s="63"/>
      <c r="K4" s="63"/>
      <c r="L4" s="63"/>
    </row>
    <row r="5" spans="2:12" ht="15">
      <c r="B5" s="578" t="s">
        <v>159</v>
      </c>
      <c r="C5" s="578"/>
      <c r="D5" s="578"/>
      <c r="E5" s="578"/>
      <c r="F5" s="578"/>
      <c r="G5" s="578"/>
      <c r="J5" s="63"/>
      <c r="K5" s="63"/>
      <c r="L5" s="63"/>
    </row>
    <row r="6" spans="2:12">
      <c r="B6" s="64"/>
      <c r="C6" s="64"/>
      <c r="D6" s="64"/>
      <c r="E6" s="64"/>
      <c r="F6" s="64"/>
      <c r="G6" s="64"/>
    </row>
    <row r="7" spans="2:12">
      <c r="B7" s="607" t="s">
        <v>222</v>
      </c>
      <c r="C7" s="607"/>
      <c r="D7" s="607" t="s">
        <v>162</v>
      </c>
      <c r="E7" s="607"/>
      <c r="F7" s="607" t="s">
        <v>169</v>
      </c>
      <c r="G7" s="607"/>
    </row>
    <row r="8" spans="2:12">
      <c r="B8" s="607" t="s">
        <v>234</v>
      </c>
      <c r="C8" s="607"/>
      <c r="D8" s="607"/>
      <c r="E8" s="607"/>
      <c r="F8" s="607"/>
      <c r="G8" s="607"/>
    </row>
    <row r="9" spans="2:12">
      <c r="B9" s="598"/>
      <c r="C9" s="598"/>
      <c r="D9" s="599"/>
      <c r="E9" s="599"/>
      <c r="F9" s="599"/>
      <c r="G9" s="599"/>
    </row>
    <row r="10" spans="2:12">
      <c r="B10" s="598"/>
      <c r="C10" s="598"/>
      <c r="D10" s="599"/>
      <c r="E10" s="599"/>
      <c r="F10" s="599"/>
      <c r="G10" s="599"/>
    </row>
    <row r="11" spans="2:12">
      <c r="B11" s="598"/>
      <c r="C11" s="598"/>
      <c r="D11" s="599"/>
      <c r="E11" s="599"/>
      <c r="F11" s="599"/>
      <c r="G11" s="599"/>
    </row>
    <row r="12" spans="2:12">
      <c r="B12" s="598"/>
      <c r="C12" s="598"/>
      <c r="D12" s="599"/>
      <c r="E12" s="599"/>
      <c r="F12" s="599"/>
      <c r="G12" s="599"/>
    </row>
    <row r="13" spans="2:12">
      <c r="B13" s="598"/>
      <c r="C13" s="598"/>
      <c r="D13" s="599"/>
      <c r="E13" s="599"/>
      <c r="F13" s="599"/>
      <c r="G13" s="599"/>
    </row>
    <row r="14" spans="2:12">
      <c r="B14" s="598"/>
      <c r="C14" s="598"/>
      <c r="D14" s="599"/>
      <c r="E14" s="599"/>
      <c r="F14" s="599"/>
      <c r="G14" s="599"/>
    </row>
    <row r="15" spans="2:12">
      <c r="B15" s="598"/>
      <c r="C15" s="598"/>
      <c r="D15" s="599"/>
      <c r="E15" s="599"/>
      <c r="F15" s="599"/>
      <c r="G15" s="599"/>
    </row>
    <row r="16" spans="2:12">
      <c r="B16" s="598"/>
      <c r="C16" s="598"/>
      <c r="D16" s="599"/>
      <c r="E16" s="599"/>
      <c r="F16" s="599"/>
      <c r="G16" s="599"/>
    </row>
    <row r="17" spans="2:7">
      <c r="B17" s="598"/>
      <c r="C17" s="598"/>
      <c r="D17" s="599"/>
      <c r="E17" s="599"/>
      <c r="F17" s="599"/>
      <c r="G17" s="599"/>
    </row>
    <row r="18" spans="2:7">
      <c r="B18" s="601" t="s">
        <v>230</v>
      </c>
      <c r="C18" s="601"/>
      <c r="D18" s="597">
        <f>SUM(D9:E17)</f>
        <v>0</v>
      </c>
      <c r="E18" s="597"/>
      <c r="F18" s="597">
        <f>SUM(F9:G17)</f>
        <v>0</v>
      </c>
      <c r="G18" s="597"/>
    </row>
    <row r="19" spans="2:7">
      <c r="B19" s="594"/>
      <c r="C19" s="594"/>
      <c r="D19" s="594"/>
      <c r="E19" s="594"/>
      <c r="F19" s="594"/>
      <c r="G19" s="594"/>
    </row>
    <row r="20" spans="2:7">
      <c r="B20" s="607" t="s">
        <v>231</v>
      </c>
      <c r="C20" s="607"/>
      <c r="D20" s="607"/>
      <c r="E20" s="607"/>
      <c r="F20" s="607"/>
      <c r="G20" s="607"/>
    </row>
    <row r="21" spans="2:7">
      <c r="B21" s="598"/>
      <c r="C21" s="598"/>
      <c r="D21" s="599"/>
      <c r="E21" s="599"/>
      <c r="F21" s="599"/>
      <c r="G21" s="599"/>
    </row>
    <row r="22" spans="2:7">
      <c r="B22" s="598"/>
      <c r="C22" s="598"/>
      <c r="D22" s="599"/>
      <c r="E22" s="599"/>
      <c r="F22" s="599"/>
      <c r="G22" s="599"/>
    </row>
    <row r="23" spans="2:7">
      <c r="B23" s="598"/>
      <c r="C23" s="598"/>
      <c r="D23" s="599"/>
      <c r="E23" s="599"/>
      <c r="F23" s="599"/>
      <c r="G23" s="599"/>
    </row>
    <row r="24" spans="2:7">
      <c r="B24" s="598"/>
      <c r="C24" s="598"/>
      <c r="D24" s="599"/>
      <c r="E24" s="599"/>
      <c r="F24" s="599"/>
      <c r="G24" s="599"/>
    </row>
    <row r="25" spans="2:7">
      <c r="B25" s="598"/>
      <c r="C25" s="598"/>
      <c r="D25" s="599"/>
      <c r="E25" s="599"/>
      <c r="F25" s="599"/>
      <c r="G25" s="599"/>
    </row>
    <row r="26" spans="2:7">
      <c r="B26" s="598"/>
      <c r="C26" s="598"/>
      <c r="D26" s="599"/>
      <c r="E26" s="599"/>
      <c r="F26" s="599"/>
      <c r="G26" s="599"/>
    </row>
    <row r="27" spans="2:7">
      <c r="B27" s="598"/>
      <c r="C27" s="598"/>
      <c r="D27" s="599"/>
      <c r="E27" s="599"/>
      <c r="F27" s="599"/>
      <c r="G27" s="599"/>
    </row>
    <row r="28" spans="2:7">
      <c r="B28" s="598"/>
      <c r="C28" s="598"/>
      <c r="D28" s="599"/>
      <c r="E28" s="599"/>
      <c r="F28" s="599"/>
      <c r="G28" s="599"/>
    </row>
    <row r="29" spans="2:7">
      <c r="B29" s="598"/>
      <c r="C29" s="598"/>
      <c r="D29" s="599"/>
      <c r="E29" s="599"/>
      <c r="F29" s="599"/>
      <c r="G29" s="599"/>
    </row>
    <row r="30" spans="2:7">
      <c r="B30" s="601" t="s">
        <v>232</v>
      </c>
      <c r="C30" s="601"/>
      <c r="D30" s="597">
        <f>SUM(D21:E29)</f>
        <v>0</v>
      </c>
      <c r="E30" s="597"/>
      <c r="F30" s="597">
        <f>SUM(F21:G29)</f>
        <v>0</v>
      </c>
      <c r="G30" s="597"/>
    </row>
    <row r="31" spans="2:7">
      <c r="B31" s="594"/>
      <c r="C31" s="594"/>
      <c r="D31" s="595"/>
      <c r="E31" s="595"/>
      <c r="F31" s="595"/>
      <c r="G31" s="595"/>
    </row>
    <row r="32" spans="2:7">
      <c r="B32" s="596" t="s">
        <v>125</v>
      </c>
      <c r="C32" s="596"/>
      <c r="D32" s="597">
        <f>D30+D18</f>
        <v>0</v>
      </c>
      <c r="E32" s="597"/>
      <c r="F32" s="597">
        <f>F30+F18</f>
        <v>0</v>
      </c>
      <c r="G32" s="597"/>
    </row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mergeCells count="78">
    <mergeCell ref="B2:G2"/>
    <mergeCell ref="B3:G3"/>
    <mergeCell ref="B4:G4"/>
    <mergeCell ref="B5:G5"/>
    <mergeCell ref="B7:C7"/>
    <mergeCell ref="D7:E7"/>
    <mergeCell ref="F7:G7"/>
    <mergeCell ref="B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2:C32"/>
    <mergeCell ref="D32:E32"/>
    <mergeCell ref="F32:G32"/>
    <mergeCell ref="B30:C30"/>
    <mergeCell ref="D30:E30"/>
    <mergeCell ref="F30:G30"/>
    <mergeCell ref="B31:C31"/>
    <mergeCell ref="D31:E31"/>
    <mergeCell ref="F31:G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E35"/>
  <sheetViews>
    <sheetView workbookViewId="0">
      <selection activeCell="G26" sqref="G26"/>
    </sheetView>
  </sheetViews>
  <sheetFormatPr baseColWidth="10" defaultRowHeight="12"/>
  <cols>
    <col min="1" max="1" width="5.5703125" style="65" customWidth="1"/>
    <col min="2" max="2" width="49.7109375" style="65" customWidth="1"/>
    <col min="3" max="256" width="11.42578125" style="65"/>
    <col min="257" max="257" width="5.5703125" style="65" customWidth="1"/>
    <col min="258" max="258" width="49.7109375" style="65" customWidth="1"/>
    <col min="259" max="512" width="11.42578125" style="65"/>
    <col min="513" max="513" width="5.5703125" style="65" customWidth="1"/>
    <col min="514" max="514" width="49.7109375" style="65" customWidth="1"/>
    <col min="515" max="768" width="11.42578125" style="65"/>
    <col min="769" max="769" width="5.5703125" style="65" customWidth="1"/>
    <col min="770" max="770" width="49.7109375" style="65" customWidth="1"/>
    <col min="771" max="1024" width="11.42578125" style="65"/>
    <col min="1025" max="1025" width="5.5703125" style="65" customWidth="1"/>
    <col min="1026" max="1026" width="49.7109375" style="65" customWidth="1"/>
    <col min="1027" max="1280" width="11.42578125" style="65"/>
    <col min="1281" max="1281" width="5.5703125" style="65" customWidth="1"/>
    <col min="1282" max="1282" width="49.7109375" style="65" customWidth="1"/>
    <col min="1283" max="1536" width="11.42578125" style="65"/>
    <col min="1537" max="1537" width="5.5703125" style="65" customWidth="1"/>
    <col min="1538" max="1538" width="49.7109375" style="65" customWidth="1"/>
    <col min="1539" max="1792" width="11.42578125" style="65"/>
    <col min="1793" max="1793" width="5.5703125" style="65" customWidth="1"/>
    <col min="1794" max="1794" width="49.7109375" style="65" customWidth="1"/>
    <col min="1795" max="2048" width="11.42578125" style="65"/>
    <col min="2049" max="2049" width="5.5703125" style="65" customWidth="1"/>
    <col min="2050" max="2050" width="49.7109375" style="65" customWidth="1"/>
    <col min="2051" max="2304" width="11.42578125" style="65"/>
    <col min="2305" max="2305" width="5.5703125" style="65" customWidth="1"/>
    <col min="2306" max="2306" width="49.7109375" style="65" customWidth="1"/>
    <col min="2307" max="2560" width="11.42578125" style="65"/>
    <col min="2561" max="2561" width="5.5703125" style="65" customWidth="1"/>
    <col min="2562" max="2562" width="49.7109375" style="65" customWidth="1"/>
    <col min="2563" max="2816" width="11.42578125" style="65"/>
    <col min="2817" max="2817" width="5.5703125" style="65" customWidth="1"/>
    <col min="2818" max="2818" width="49.7109375" style="65" customWidth="1"/>
    <col min="2819" max="3072" width="11.42578125" style="65"/>
    <col min="3073" max="3073" width="5.5703125" style="65" customWidth="1"/>
    <col min="3074" max="3074" width="49.7109375" style="65" customWidth="1"/>
    <col min="3075" max="3328" width="11.42578125" style="65"/>
    <col min="3329" max="3329" width="5.5703125" style="65" customWidth="1"/>
    <col min="3330" max="3330" width="49.7109375" style="65" customWidth="1"/>
    <col min="3331" max="3584" width="11.42578125" style="65"/>
    <col min="3585" max="3585" width="5.5703125" style="65" customWidth="1"/>
    <col min="3586" max="3586" width="49.7109375" style="65" customWidth="1"/>
    <col min="3587" max="3840" width="11.42578125" style="65"/>
    <col min="3841" max="3841" width="5.5703125" style="65" customWidth="1"/>
    <col min="3842" max="3842" width="49.7109375" style="65" customWidth="1"/>
    <col min="3843" max="4096" width="11.42578125" style="65"/>
    <col min="4097" max="4097" width="5.5703125" style="65" customWidth="1"/>
    <col min="4098" max="4098" width="49.7109375" style="65" customWidth="1"/>
    <col min="4099" max="4352" width="11.42578125" style="65"/>
    <col min="4353" max="4353" width="5.5703125" style="65" customWidth="1"/>
    <col min="4354" max="4354" width="49.7109375" style="65" customWidth="1"/>
    <col min="4355" max="4608" width="11.42578125" style="65"/>
    <col min="4609" max="4609" width="5.5703125" style="65" customWidth="1"/>
    <col min="4610" max="4610" width="49.7109375" style="65" customWidth="1"/>
    <col min="4611" max="4864" width="11.42578125" style="65"/>
    <col min="4865" max="4865" width="5.5703125" style="65" customWidth="1"/>
    <col min="4866" max="4866" width="49.7109375" style="65" customWidth="1"/>
    <col min="4867" max="5120" width="11.42578125" style="65"/>
    <col min="5121" max="5121" width="5.5703125" style="65" customWidth="1"/>
    <col min="5122" max="5122" width="49.7109375" style="65" customWidth="1"/>
    <col min="5123" max="5376" width="11.42578125" style="65"/>
    <col min="5377" max="5377" width="5.5703125" style="65" customWidth="1"/>
    <col min="5378" max="5378" width="49.7109375" style="65" customWidth="1"/>
    <col min="5379" max="5632" width="11.42578125" style="65"/>
    <col min="5633" max="5633" width="5.5703125" style="65" customWidth="1"/>
    <col min="5634" max="5634" width="49.7109375" style="65" customWidth="1"/>
    <col min="5635" max="5888" width="11.42578125" style="65"/>
    <col min="5889" max="5889" width="5.5703125" style="65" customWidth="1"/>
    <col min="5890" max="5890" width="49.7109375" style="65" customWidth="1"/>
    <col min="5891" max="6144" width="11.42578125" style="65"/>
    <col min="6145" max="6145" width="5.5703125" style="65" customWidth="1"/>
    <col min="6146" max="6146" width="49.7109375" style="65" customWidth="1"/>
    <col min="6147" max="6400" width="11.42578125" style="65"/>
    <col min="6401" max="6401" width="5.5703125" style="65" customWidth="1"/>
    <col min="6402" max="6402" width="49.7109375" style="65" customWidth="1"/>
    <col min="6403" max="6656" width="11.42578125" style="65"/>
    <col min="6657" max="6657" width="5.5703125" style="65" customWidth="1"/>
    <col min="6658" max="6658" width="49.7109375" style="65" customWidth="1"/>
    <col min="6659" max="6912" width="11.42578125" style="65"/>
    <col min="6913" max="6913" width="5.5703125" style="65" customWidth="1"/>
    <col min="6914" max="6914" width="49.7109375" style="65" customWidth="1"/>
    <col min="6915" max="7168" width="11.42578125" style="65"/>
    <col min="7169" max="7169" width="5.5703125" style="65" customWidth="1"/>
    <col min="7170" max="7170" width="49.7109375" style="65" customWidth="1"/>
    <col min="7171" max="7424" width="11.42578125" style="65"/>
    <col min="7425" max="7425" width="5.5703125" style="65" customWidth="1"/>
    <col min="7426" max="7426" width="49.7109375" style="65" customWidth="1"/>
    <col min="7427" max="7680" width="11.42578125" style="65"/>
    <col min="7681" max="7681" width="5.5703125" style="65" customWidth="1"/>
    <col min="7682" max="7682" width="49.7109375" style="65" customWidth="1"/>
    <col min="7683" max="7936" width="11.42578125" style="65"/>
    <col min="7937" max="7937" width="5.5703125" style="65" customWidth="1"/>
    <col min="7938" max="7938" width="49.7109375" style="65" customWidth="1"/>
    <col min="7939" max="8192" width="11.42578125" style="65"/>
    <col min="8193" max="8193" width="5.5703125" style="65" customWidth="1"/>
    <col min="8194" max="8194" width="49.7109375" style="65" customWidth="1"/>
    <col min="8195" max="8448" width="11.42578125" style="65"/>
    <col min="8449" max="8449" width="5.5703125" style="65" customWidth="1"/>
    <col min="8450" max="8450" width="49.7109375" style="65" customWidth="1"/>
    <col min="8451" max="8704" width="11.42578125" style="65"/>
    <col min="8705" max="8705" width="5.5703125" style="65" customWidth="1"/>
    <col min="8706" max="8706" width="49.7109375" style="65" customWidth="1"/>
    <col min="8707" max="8960" width="11.42578125" style="65"/>
    <col min="8961" max="8961" width="5.5703125" style="65" customWidth="1"/>
    <col min="8962" max="8962" width="49.7109375" style="65" customWidth="1"/>
    <col min="8963" max="9216" width="11.42578125" style="65"/>
    <col min="9217" max="9217" width="5.5703125" style="65" customWidth="1"/>
    <col min="9218" max="9218" width="49.7109375" style="65" customWidth="1"/>
    <col min="9219" max="9472" width="11.42578125" style="65"/>
    <col min="9473" max="9473" width="5.5703125" style="65" customWidth="1"/>
    <col min="9474" max="9474" width="49.7109375" style="65" customWidth="1"/>
    <col min="9475" max="9728" width="11.42578125" style="65"/>
    <col min="9729" max="9729" width="5.5703125" style="65" customWidth="1"/>
    <col min="9730" max="9730" width="49.7109375" style="65" customWidth="1"/>
    <col min="9731" max="9984" width="11.42578125" style="65"/>
    <col min="9985" max="9985" width="5.5703125" style="65" customWidth="1"/>
    <col min="9986" max="9986" width="49.7109375" style="65" customWidth="1"/>
    <col min="9987" max="10240" width="11.42578125" style="65"/>
    <col min="10241" max="10241" width="5.5703125" style="65" customWidth="1"/>
    <col min="10242" max="10242" width="49.7109375" style="65" customWidth="1"/>
    <col min="10243" max="10496" width="11.42578125" style="65"/>
    <col min="10497" max="10497" width="5.5703125" style="65" customWidth="1"/>
    <col min="10498" max="10498" width="49.7109375" style="65" customWidth="1"/>
    <col min="10499" max="10752" width="11.42578125" style="65"/>
    <col min="10753" max="10753" width="5.5703125" style="65" customWidth="1"/>
    <col min="10754" max="10754" width="49.7109375" style="65" customWidth="1"/>
    <col min="10755" max="11008" width="11.42578125" style="65"/>
    <col min="11009" max="11009" width="5.5703125" style="65" customWidth="1"/>
    <col min="11010" max="11010" width="49.7109375" style="65" customWidth="1"/>
    <col min="11011" max="11264" width="11.42578125" style="65"/>
    <col min="11265" max="11265" width="5.5703125" style="65" customWidth="1"/>
    <col min="11266" max="11266" width="49.7109375" style="65" customWidth="1"/>
    <col min="11267" max="11520" width="11.42578125" style="65"/>
    <col min="11521" max="11521" width="5.5703125" style="65" customWidth="1"/>
    <col min="11522" max="11522" width="49.7109375" style="65" customWidth="1"/>
    <col min="11523" max="11776" width="11.42578125" style="65"/>
    <col min="11777" max="11777" width="5.5703125" style="65" customWidth="1"/>
    <col min="11778" max="11778" width="49.7109375" style="65" customWidth="1"/>
    <col min="11779" max="12032" width="11.42578125" style="65"/>
    <col min="12033" max="12033" width="5.5703125" style="65" customWidth="1"/>
    <col min="12034" max="12034" width="49.7109375" style="65" customWidth="1"/>
    <col min="12035" max="12288" width="11.42578125" style="65"/>
    <col min="12289" max="12289" width="5.5703125" style="65" customWidth="1"/>
    <col min="12290" max="12290" width="49.7109375" style="65" customWidth="1"/>
    <col min="12291" max="12544" width="11.42578125" style="65"/>
    <col min="12545" max="12545" width="5.5703125" style="65" customWidth="1"/>
    <col min="12546" max="12546" width="49.7109375" style="65" customWidth="1"/>
    <col min="12547" max="12800" width="11.42578125" style="65"/>
    <col min="12801" max="12801" width="5.5703125" style="65" customWidth="1"/>
    <col min="12802" max="12802" width="49.7109375" style="65" customWidth="1"/>
    <col min="12803" max="13056" width="11.42578125" style="65"/>
    <col min="13057" max="13057" width="5.5703125" style="65" customWidth="1"/>
    <col min="13058" max="13058" width="49.7109375" style="65" customWidth="1"/>
    <col min="13059" max="13312" width="11.42578125" style="65"/>
    <col min="13313" max="13313" width="5.5703125" style="65" customWidth="1"/>
    <col min="13314" max="13314" width="49.7109375" style="65" customWidth="1"/>
    <col min="13315" max="13568" width="11.42578125" style="65"/>
    <col min="13569" max="13569" width="5.5703125" style="65" customWidth="1"/>
    <col min="13570" max="13570" width="49.7109375" style="65" customWidth="1"/>
    <col min="13571" max="13824" width="11.42578125" style="65"/>
    <col min="13825" max="13825" width="5.5703125" style="65" customWidth="1"/>
    <col min="13826" max="13826" width="49.7109375" style="65" customWidth="1"/>
    <col min="13827" max="14080" width="11.42578125" style="65"/>
    <col min="14081" max="14081" width="5.5703125" style="65" customWidth="1"/>
    <col min="14082" max="14082" width="49.7109375" style="65" customWidth="1"/>
    <col min="14083" max="14336" width="11.42578125" style="65"/>
    <col min="14337" max="14337" width="5.5703125" style="65" customWidth="1"/>
    <col min="14338" max="14338" width="49.7109375" style="65" customWidth="1"/>
    <col min="14339" max="14592" width="11.42578125" style="65"/>
    <col min="14593" max="14593" width="5.5703125" style="65" customWidth="1"/>
    <col min="14594" max="14594" width="49.7109375" style="65" customWidth="1"/>
    <col min="14595" max="14848" width="11.42578125" style="65"/>
    <col min="14849" max="14849" width="5.5703125" style="65" customWidth="1"/>
    <col min="14850" max="14850" width="49.7109375" style="65" customWidth="1"/>
    <col min="14851" max="15104" width="11.42578125" style="65"/>
    <col min="15105" max="15105" width="5.5703125" style="65" customWidth="1"/>
    <col min="15106" max="15106" width="49.7109375" style="65" customWidth="1"/>
    <col min="15107" max="15360" width="11.42578125" style="65"/>
    <col min="15361" max="15361" width="5.5703125" style="65" customWidth="1"/>
    <col min="15362" max="15362" width="49.7109375" style="65" customWidth="1"/>
    <col min="15363" max="15616" width="11.42578125" style="65"/>
    <col min="15617" max="15617" width="5.5703125" style="65" customWidth="1"/>
    <col min="15618" max="15618" width="49.7109375" style="65" customWidth="1"/>
    <col min="15619" max="15872" width="11.42578125" style="65"/>
    <col min="15873" max="15873" width="5.5703125" style="65" customWidth="1"/>
    <col min="15874" max="15874" width="49.7109375" style="65" customWidth="1"/>
    <col min="15875" max="16128" width="11.42578125" style="65"/>
    <col min="16129" max="16129" width="5.5703125" style="65" customWidth="1"/>
    <col min="16130" max="16130" width="49.7109375" style="65" customWidth="1"/>
    <col min="16131" max="16384" width="11.42578125" style="65"/>
  </cols>
  <sheetData>
    <row r="1" spans="1:5">
      <c r="A1" s="613" t="s">
        <v>235</v>
      </c>
      <c r="B1" s="613"/>
      <c r="C1" s="613"/>
      <c r="D1" s="613"/>
      <c r="E1" s="613"/>
    </row>
    <row r="2" spans="1:5">
      <c r="A2" s="614" t="s">
        <v>236</v>
      </c>
      <c r="B2" s="614"/>
      <c r="C2" s="614"/>
      <c r="D2" s="614"/>
      <c r="E2" s="614"/>
    </row>
    <row r="3" spans="1:5">
      <c r="A3" s="614" t="s">
        <v>237</v>
      </c>
      <c r="B3" s="614"/>
      <c r="C3" s="614"/>
      <c r="D3" s="614"/>
      <c r="E3" s="614"/>
    </row>
    <row r="4" spans="1:5">
      <c r="A4" s="7"/>
      <c r="B4" s="7"/>
      <c r="C4" s="7"/>
      <c r="D4" s="7"/>
      <c r="E4" s="7"/>
    </row>
    <row r="5" spans="1:5" ht="13.5">
      <c r="A5" s="611" t="s">
        <v>66</v>
      </c>
      <c r="B5" s="612"/>
      <c r="C5" s="66" t="s">
        <v>160</v>
      </c>
      <c r="D5" s="66" t="s">
        <v>162</v>
      </c>
      <c r="E5" s="66" t="s">
        <v>238</v>
      </c>
    </row>
    <row r="6" spans="1:5" ht="12.75" thickBot="1">
      <c r="A6" s="67"/>
      <c r="B6" s="68"/>
      <c r="C6" s="69"/>
      <c r="D6" s="69"/>
      <c r="E6" s="69"/>
    </row>
    <row r="7" spans="1:5" ht="12.75" thickBot="1">
      <c r="A7" s="615" t="s">
        <v>239</v>
      </c>
      <c r="B7" s="616"/>
      <c r="C7" s="70">
        <f>C8+C9</f>
        <v>0</v>
      </c>
      <c r="D7" s="70">
        <f>D8+D9</f>
        <v>0</v>
      </c>
      <c r="E7" s="70">
        <f>E8+E9</f>
        <v>0</v>
      </c>
    </row>
    <row r="8" spans="1:5" ht="13.5">
      <c r="A8" s="71"/>
      <c r="B8" s="72" t="s">
        <v>240</v>
      </c>
      <c r="C8" s="73"/>
      <c r="D8" s="73"/>
      <c r="E8" s="73"/>
    </row>
    <row r="9" spans="1:5" ht="13.5">
      <c r="A9" s="74"/>
      <c r="B9" s="75" t="s">
        <v>241</v>
      </c>
      <c r="C9" s="76"/>
      <c r="D9" s="76"/>
      <c r="E9" s="76"/>
    </row>
    <row r="10" spans="1:5" ht="12.75" thickBot="1">
      <c r="A10" s="77"/>
      <c r="B10" s="44"/>
      <c r="C10" s="78"/>
      <c r="D10" s="78"/>
      <c r="E10" s="78"/>
    </row>
    <row r="11" spans="1:5" ht="12.75" thickBot="1">
      <c r="A11" s="609" t="s">
        <v>242</v>
      </c>
      <c r="B11" s="610"/>
      <c r="C11" s="79">
        <f>C12+C13</f>
        <v>0</v>
      </c>
      <c r="D11" s="79">
        <f>D12+D13</f>
        <v>0</v>
      </c>
      <c r="E11" s="79">
        <f>E12+E13</f>
        <v>0</v>
      </c>
    </row>
    <row r="12" spans="1:5" ht="13.5">
      <c r="A12" s="71"/>
      <c r="B12" s="72" t="s">
        <v>243</v>
      </c>
      <c r="C12" s="73"/>
      <c r="D12" s="73"/>
      <c r="E12" s="73"/>
    </row>
    <row r="13" spans="1:5" ht="13.5">
      <c r="A13" s="74"/>
      <c r="B13" s="75" t="s">
        <v>244</v>
      </c>
      <c r="C13" s="76"/>
      <c r="D13" s="76"/>
      <c r="E13" s="76"/>
    </row>
    <row r="14" spans="1:5" ht="12.75" thickBot="1">
      <c r="A14" s="80"/>
      <c r="B14" s="81"/>
      <c r="C14" s="82"/>
      <c r="D14" s="82"/>
      <c r="E14" s="82"/>
    </row>
    <row r="15" spans="1:5" ht="12.75" thickBot="1">
      <c r="A15" s="609" t="s">
        <v>245</v>
      </c>
      <c r="B15" s="610"/>
      <c r="C15" s="79">
        <f>C7-C11</f>
        <v>0</v>
      </c>
      <c r="D15" s="79">
        <f>D7-D11</f>
        <v>0</v>
      </c>
      <c r="E15" s="79">
        <f>E7-E11</f>
        <v>0</v>
      </c>
    </row>
    <row r="16" spans="1:5">
      <c r="A16" s="7"/>
      <c r="B16" s="7"/>
      <c r="C16" s="7"/>
      <c r="D16" s="7"/>
      <c r="E16" s="7"/>
    </row>
    <row r="17" spans="1:5" ht="13.5">
      <c r="A17" s="611" t="s">
        <v>66</v>
      </c>
      <c r="B17" s="612"/>
      <c r="C17" s="66" t="s">
        <v>160</v>
      </c>
      <c r="D17" s="66" t="s">
        <v>162</v>
      </c>
      <c r="E17" s="66" t="s">
        <v>238</v>
      </c>
    </row>
    <row r="18" spans="1:5" ht="12.75" thickBot="1">
      <c r="A18" s="77"/>
      <c r="B18" s="44"/>
      <c r="C18" s="78"/>
      <c r="D18" s="78"/>
      <c r="E18" s="78"/>
    </row>
    <row r="19" spans="1:5" ht="12.75" thickBot="1">
      <c r="A19" s="609" t="s">
        <v>246</v>
      </c>
      <c r="B19" s="610"/>
      <c r="C19" s="79">
        <f>C15</f>
        <v>0</v>
      </c>
      <c r="D19" s="79">
        <f>D15</f>
        <v>0</v>
      </c>
      <c r="E19" s="79">
        <f>E15</f>
        <v>0</v>
      </c>
    </row>
    <row r="20" spans="1:5" ht="12.75" thickBot="1">
      <c r="A20" s="83"/>
      <c r="B20" s="84"/>
      <c r="C20" s="85"/>
      <c r="D20" s="85"/>
      <c r="E20" s="85"/>
    </row>
    <row r="21" spans="1:5" ht="12.75" thickBot="1">
      <c r="A21" s="609" t="s">
        <v>247</v>
      </c>
      <c r="B21" s="610"/>
      <c r="C21" s="86"/>
      <c r="D21" s="86"/>
      <c r="E21" s="87"/>
    </row>
    <row r="22" spans="1:5" ht="12.75" thickBot="1">
      <c r="A22" s="88"/>
      <c r="B22" s="89"/>
      <c r="C22" s="85"/>
      <c r="D22" s="85"/>
      <c r="E22" s="85"/>
    </row>
    <row r="23" spans="1:5" ht="12.75" thickBot="1">
      <c r="A23" s="609" t="s">
        <v>248</v>
      </c>
      <c r="B23" s="610"/>
      <c r="C23" s="90">
        <f>C19-C21</f>
        <v>0</v>
      </c>
      <c r="D23" s="90">
        <f>D19-D21</f>
        <v>0</v>
      </c>
      <c r="E23" s="90">
        <f>E19-E21</f>
        <v>0</v>
      </c>
    </row>
    <row r="24" spans="1:5">
      <c r="A24" s="7"/>
      <c r="B24" s="7"/>
      <c r="C24" s="7"/>
      <c r="D24" s="7"/>
      <c r="E24" s="7"/>
    </row>
    <row r="25" spans="1:5" ht="13.5">
      <c r="A25" s="611" t="s">
        <v>66</v>
      </c>
      <c r="B25" s="612"/>
      <c r="C25" s="66" t="s">
        <v>160</v>
      </c>
      <c r="D25" s="66" t="s">
        <v>162</v>
      </c>
      <c r="E25" s="66" t="s">
        <v>238</v>
      </c>
    </row>
    <row r="26" spans="1:5" ht="12.75" thickBot="1">
      <c r="A26" s="77"/>
      <c r="B26" s="44"/>
      <c r="C26" s="91"/>
      <c r="D26" s="91"/>
      <c r="E26" s="91"/>
    </row>
    <row r="27" spans="1:5" ht="12.75" thickBot="1">
      <c r="A27" s="609" t="s">
        <v>249</v>
      </c>
      <c r="B27" s="610"/>
      <c r="C27" s="86"/>
      <c r="D27" s="86"/>
      <c r="E27" s="87"/>
    </row>
    <row r="28" spans="1:5" ht="12.75" thickBot="1">
      <c r="A28" s="83"/>
      <c r="B28" s="84"/>
      <c r="C28" s="92"/>
      <c r="D28" s="92"/>
      <c r="E28" s="92"/>
    </row>
    <row r="29" spans="1:5" ht="12.75" thickBot="1">
      <c r="A29" s="609" t="s">
        <v>250</v>
      </c>
      <c r="B29" s="610"/>
      <c r="C29" s="86"/>
      <c r="D29" s="86"/>
      <c r="E29" s="87"/>
    </row>
    <row r="30" spans="1:5" ht="12.75" thickBot="1">
      <c r="A30" s="88"/>
      <c r="B30" s="89"/>
      <c r="C30" s="85"/>
      <c r="D30" s="85"/>
      <c r="E30" s="85"/>
    </row>
    <row r="31" spans="1:5" ht="12.75" thickBot="1">
      <c r="A31" s="609" t="s">
        <v>251</v>
      </c>
      <c r="B31" s="610"/>
      <c r="C31" s="90">
        <f>C27-C29</f>
        <v>0</v>
      </c>
      <c r="D31" s="90">
        <f>D27-D29</f>
        <v>0</v>
      </c>
      <c r="E31" s="90">
        <f>E27-E29</f>
        <v>0</v>
      </c>
    </row>
    <row r="33" spans="1:5" s="93" customFormat="1" ht="42" customHeight="1">
      <c r="A33" s="608" t="s">
        <v>252</v>
      </c>
      <c r="B33" s="608"/>
      <c r="C33" s="608"/>
      <c r="D33" s="608"/>
      <c r="E33" s="608"/>
    </row>
    <row r="34" spans="1:5" s="93" customFormat="1" ht="42.75" customHeight="1">
      <c r="A34" s="608" t="s">
        <v>253</v>
      </c>
      <c r="B34" s="608"/>
      <c r="C34" s="608"/>
      <c r="D34" s="608"/>
      <c r="E34" s="608"/>
    </row>
    <row r="35" spans="1:5" s="93" customFormat="1" ht="18.75" customHeight="1">
      <c r="A35" s="608" t="s">
        <v>254</v>
      </c>
      <c r="B35" s="608"/>
      <c r="C35" s="608"/>
      <c r="D35" s="608"/>
      <c r="E35" s="608"/>
    </row>
  </sheetData>
  <mergeCells count="18">
    <mergeCell ref="A11:B11"/>
    <mergeCell ref="A1:E1"/>
    <mergeCell ref="A2:E2"/>
    <mergeCell ref="A3:E3"/>
    <mergeCell ref="A5:B5"/>
    <mergeCell ref="A7:B7"/>
    <mergeCell ref="A35:E35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E33"/>
    <mergeCell ref="A34:E3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5"/>
  <sheetViews>
    <sheetView zoomScale="90" zoomScaleNormal="90" workbookViewId="0">
      <selection activeCell="M20" sqref="M20"/>
    </sheetView>
  </sheetViews>
  <sheetFormatPr baseColWidth="10" defaultColWidth="0" defaultRowHeight="14.25" customHeight="1" zeroHeight="1"/>
  <cols>
    <col min="1" max="1" width="2.7109375" style="62" customWidth="1"/>
    <col min="2" max="3" width="11.42578125" style="62" customWidth="1"/>
    <col min="4" max="4" width="51.28515625" style="62" customWidth="1"/>
    <col min="5" max="5" width="20.85546875" style="62" customWidth="1"/>
    <col min="6" max="6" width="26.85546875" style="62" bestFit="1" customWidth="1"/>
    <col min="7" max="10" width="20.85546875" style="62" customWidth="1"/>
    <col min="11" max="11" width="2.85546875" style="62" customWidth="1"/>
    <col min="12" max="16384" width="11.42578125" style="62" hidden="1"/>
  </cols>
  <sheetData>
    <row r="1" spans="2:10" ht="8.25" customHeight="1"/>
    <row r="2" spans="2:10" ht="15">
      <c r="B2" s="624" t="s">
        <v>0</v>
      </c>
      <c r="C2" s="625"/>
      <c r="D2" s="625"/>
      <c r="E2" s="625"/>
      <c r="F2" s="625"/>
      <c r="G2" s="625"/>
      <c r="H2" s="625"/>
      <c r="I2" s="625"/>
      <c r="J2" s="626"/>
    </row>
    <row r="3" spans="2:10" ht="15">
      <c r="B3" s="627" t="s">
        <v>4</v>
      </c>
      <c r="C3" s="628"/>
      <c r="D3" s="628"/>
      <c r="E3" s="628"/>
      <c r="F3" s="628"/>
      <c r="G3" s="628"/>
      <c r="H3" s="628"/>
      <c r="I3" s="628"/>
      <c r="J3" s="629"/>
    </row>
    <row r="4" spans="2:10" ht="15">
      <c r="B4" s="630" t="s">
        <v>255</v>
      </c>
      <c r="C4" s="631"/>
      <c r="D4" s="631"/>
      <c r="E4" s="631"/>
      <c r="F4" s="631"/>
      <c r="G4" s="631"/>
      <c r="H4" s="631"/>
      <c r="I4" s="631"/>
      <c r="J4" s="632"/>
    </row>
    <row r="5" spans="2:10" ht="15">
      <c r="B5" s="630" t="s">
        <v>188</v>
      </c>
      <c r="C5" s="631"/>
      <c r="D5" s="631"/>
      <c r="E5" s="631"/>
      <c r="F5" s="631"/>
      <c r="G5" s="631"/>
      <c r="H5" s="631"/>
      <c r="I5" s="631"/>
      <c r="J5" s="632"/>
    </row>
    <row r="6" spans="2:10" ht="15">
      <c r="B6" s="94"/>
      <c r="C6" s="95"/>
      <c r="D6" s="96"/>
      <c r="E6" s="96"/>
      <c r="F6" s="96"/>
      <c r="G6" s="96"/>
      <c r="H6" s="96"/>
      <c r="I6" s="96"/>
      <c r="J6" s="97"/>
    </row>
    <row r="7" spans="2:10">
      <c r="B7" s="8"/>
      <c r="C7" s="8"/>
      <c r="D7" s="8"/>
      <c r="E7" s="8"/>
      <c r="F7" s="8"/>
      <c r="G7" s="8"/>
      <c r="H7" s="8"/>
      <c r="I7" s="8"/>
      <c r="J7" s="8"/>
    </row>
    <row r="8" spans="2:10">
      <c r="B8" s="592" t="s">
        <v>66</v>
      </c>
      <c r="C8" s="633"/>
      <c r="D8" s="605"/>
      <c r="E8" s="611" t="s">
        <v>183</v>
      </c>
      <c r="F8" s="638"/>
      <c r="G8" s="638"/>
      <c r="H8" s="638"/>
      <c r="I8" s="612"/>
      <c r="J8" s="639" t="s">
        <v>166</v>
      </c>
    </row>
    <row r="9" spans="2:10">
      <c r="B9" s="634"/>
      <c r="C9" s="635"/>
      <c r="D9" s="636"/>
      <c r="E9" s="66" t="s">
        <v>167</v>
      </c>
      <c r="F9" s="98" t="s">
        <v>168</v>
      </c>
      <c r="G9" s="98" t="s">
        <v>161</v>
      </c>
      <c r="H9" s="98" t="s">
        <v>162</v>
      </c>
      <c r="I9" s="99" t="s">
        <v>169</v>
      </c>
      <c r="J9" s="640"/>
    </row>
    <row r="10" spans="2:10">
      <c r="B10" s="593"/>
      <c r="C10" s="637"/>
      <c r="D10" s="606"/>
      <c r="E10" s="100">
        <v>1</v>
      </c>
      <c r="F10" s="100">
        <v>2</v>
      </c>
      <c r="G10" s="100" t="s">
        <v>170</v>
      </c>
      <c r="H10" s="100">
        <v>4</v>
      </c>
      <c r="I10" s="101">
        <v>5</v>
      </c>
      <c r="J10" s="100" t="s">
        <v>171</v>
      </c>
    </row>
    <row r="11" spans="2:10" s="103" customFormat="1">
      <c r="B11" s="619" t="s">
        <v>256</v>
      </c>
      <c r="C11" s="620"/>
      <c r="D11" s="621"/>
      <c r="E11" s="102">
        <f t="shared" ref="E11:J11" si="0">SUM(E12,E15,E24,E28,E31,E36)</f>
        <v>0</v>
      </c>
      <c r="F11" s="102">
        <f t="shared" si="0"/>
        <v>0</v>
      </c>
      <c r="G11" s="102">
        <f t="shared" si="0"/>
        <v>0</v>
      </c>
      <c r="H11" s="102">
        <f t="shared" si="0"/>
        <v>0</v>
      </c>
      <c r="I11" s="102">
        <f t="shared" si="0"/>
        <v>0</v>
      </c>
      <c r="J11" s="102">
        <f t="shared" si="0"/>
        <v>0</v>
      </c>
    </row>
    <row r="12" spans="2:10" s="103" customFormat="1" ht="28.5" customHeight="1">
      <c r="B12" s="104"/>
      <c r="C12" s="617" t="s">
        <v>257</v>
      </c>
      <c r="D12" s="618"/>
      <c r="E12" s="105">
        <f t="shared" ref="E12:J12" si="1">SUM(E13:E14)</f>
        <v>0</v>
      </c>
      <c r="F12" s="105">
        <f t="shared" si="1"/>
        <v>0</v>
      </c>
      <c r="G12" s="105">
        <f t="shared" si="1"/>
        <v>0</v>
      </c>
      <c r="H12" s="105">
        <f t="shared" si="1"/>
        <v>0</v>
      </c>
      <c r="I12" s="105">
        <f t="shared" si="1"/>
        <v>0</v>
      </c>
      <c r="J12" s="105">
        <f t="shared" si="1"/>
        <v>0</v>
      </c>
    </row>
    <row r="13" spans="2:10" s="103" customFormat="1">
      <c r="B13" s="104"/>
      <c r="C13" s="106"/>
      <c r="D13" s="107" t="s">
        <v>258</v>
      </c>
      <c r="E13" s="108"/>
      <c r="F13" s="109"/>
      <c r="G13" s="110">
        <f t="shared" ref="G13:G40" si="2">IF(AND(F13&gt;=0,E13&gt;=0),SUM(E13:F13),"-")</f>
        <v>0</v>
      </c>
      <c r="H13" s="109"/>
      <c r="I13" s="109"/>
      <c r="J13" s="111">
        <f t="shared" ref="J13:J40" si="3">IF(AND(H13&gt;=0,G13&gt;=0),(G13-H13),"-")</f>
        <v>0</v>
      </c>
    </row>
    <row r="14" spans="2:10" s="103" customFormat="1">
      <c r="B14" s="104"/>
      <c r="C14" s="106"/>
      <c r="D14" s="107" t="s">
        <v>259</v>
      </c>
      <c r="E14" s="108"/>
      <c r="F14" s="109"/>
      <c r="G14" s="110">
        <f t="shared" si="2"/>
        <v>0</v>
      </c>
      <c r="H14" s="109"/>
      <c r="I14" s="109"/>
      <c r="J14" s="111">
        <f t="shared" si="3"/>
        <v>0</v>
      </c>
    </row>
    <row r="15" spans="2:10" s="103" customFormat="1">
      <c r="B15" s="104"/>
      <c r="C15" s="617" t="s">
        <v>260</v>
      </c>
      <c r="D15" s="618"/>
      <c r="E15" s="105">
        <f t="shared" ref="E15:J15" si="4">SUM(E16:E23)</f>
        <v>0</v>
      </c>
      <c r="F15" s="105">
        <f t="shared" si="4"/>
        <v>0</v>
      </c>
      <c r="G15" s="105">
        <f t="shared" si="4"/>
        <v>0</v>
      </c>
      <c r="H15" s="105">
        <f t="shared" si="4"/>
        <v>0</v>
      </c>
      <c r="I15" s="105">
        <f t="shared" si="4"/>
        <v>0</v>
      </c>
      <c r="J15" s="105">
        <f t="shared" si="4"/>
        <v>0</v>
      </c>
    </row>
    <row r="16" spans="2:10" s="103" customFormat="1">
      <c r="B16" s="104"/>
      <c r="C16" s="106"/>
      <c r="D16" s="107" t="s">
        <v>261</v>
      </c>
      <c r="E16" s="108"/>
      <c r="F16" s="109"/>
      <c r="G16" s="110">
        <f t="shared" si="2"/>
        <v>0</v>
      </c>
      <c r="H16" s="109"/>
      <c r="I16" s="109"/>
      <c r="J16" s="111">
        <f t="shared" si="3"/>
        <v>0</v>
      </c>
    </row>
    <row r="17" spans="2:10" s="103" customFormat="1">
      <c r="B17" s="104"/>
      <c r="C17" s="106"/>
      <c r="D17" s="107" t="s">
        <v>262</v>
      </c>
      <c r="E17" s="108"/>
      <c r="F17" s="109"/>
      <c r="G17" s="110">
        <f t="shared" si="2"/>
        <v>0</v>
      </c>
      <c r="H17" s="109"/>
      <c r="I17" s="109"/>
      <c r="J17" s="111">
        <f t="shared" si="3"/>
        <v>0</v>
      </c>
    </row>
    <row r="18" spans="2:10" s="103" customFormat="1">
      <c r="B18" s="104"/>
      <c r="C18" s="106"/>
      <c r="D18" s="107" t="s">
        <v>263</v>
      </c>
      <c r="E18" s="108"/>
      <c r="F18" s="109"/>
      <c r="G18" s="110">
        <f t="shared" si="2"/>
        <v>0</v>
      </c>
      <c r="H18" s="109"/>
      <c r="I18" s="109"/>
      <c r="J18" s="111">
        <f t="shared" si="3"/>
        <v>0</v>
      </c>
    </row>
    <row r="19" spans="2:10" s="103" customFormat="1">
      <c r="B19" s="104"/>
      <c r="C19" s="106"/>
      <c r="D19" s="107" t="s">
        <v>264</v>
      </c>
      <c r="E19" s="108"/>
      <c r="F19" s="109"/>
      <c r="G19" s="110">
        <f t="shared" si="2"/>
        <v>0</v>
      </c>
      <c r="H19" s="109"/>
      <c r="I19" s="109"/>
      <c r="J19" s="111">
        <f t="shared" si="3"/>
        <v>0</v>
      </c>
    </row>
    <row r="20" spans="2:10" s="103" customFormat="1">
      <c r="B20" s="104"/>
      <c r="C20" s="106"/>
      <c r="D20" s="107" t="s">
        <v>265</v>
      </c>
      <c r="E20" s="108"/>
      <c r="F20" s="109"/>
      <c r="G20" s="110">
        <f t="shared" si="2"/>
        <v>0</v>
      </c>
      <c r="H20" s="109"/>
      <c r="I20" s="109"/>
      <c r="J20" s="111">
        <f t="shared" si="3"/>
        <v>0</v>
      </c>
    </row>
    <row r="21" spans="2:10" s="103" customFormat="1" ht="24">
      <c r="B21" s="104"/>
      <c r="C21" s="106"/>
      <c r="D21" s="107" t="s">
        <v>266</v>
      </c>
      <c r="E21" s="108"/>
      <c r="F21" s="109"/>
      <c r="G21" s="110">
        <f t="shared" si="2"/>
        <v>0</v>
      </c>
      <c r="H21" s="109"/>
      <c r="I21" s="109"/>
      <c r="J21" s="111">
        <f t="shared" si="3"/>
        <v>0</v>
      </c>
    </row>
    <row r="22" spans="2:10" s="103" customFormat="1">
      <c r="B22" s="104"/>
      <c r="C22" s="106"/>
      <c r="D22" s="107" t="s">
        <v>267</v>
      </c>
      <c r="E22" s="108"/>
      <c r="F22" s="109"/>
      <c r="G22" s="110">
        <f t="shared" si="2"/>
        <v>0</v>
      </c>
      <c r="H22" s="109"/>
      <c r="I22" s="109"/>
      <c r="J22" s="111">
        <f t="shared" si="3"/>
        <v>0</v>
      </c>
    </row>
    <row r="23" spans="2:10" s="103" customFormat="1">
      <c r="B23" s="104"/>
      <c r="C23" s="106"/>
      <c r="D23" s="107" t="s">
        <v>268</v>
      </c>
      <c r="E23" s="108"/>
      <c r="F23" s="109"/>
      <c r="G23" s="110">
        <f t="shared" si="2"/>
        <v>0</v>
      </c>
      <c r="H23" s="109"/>
      <c r="I23" s="109"/>
      <c r="J23" s="111">
        <f t="shared" si="3"/>
        <v>0</v>
      </c>
    </row>
    <row r="24" spans="2:10" s="103" customFormat="1">
      <c r="B24" s="104"/>
      <c r="C24" s="617" t="s">
        <v>269</v>
      </c>
      <c r="D24" s="618"/>
      <c r="E24" s="105">
        <f t="shared" ref="E24:J24" si="5">SUM(E25:E27)</f>
        <v>0</v>
      </c>
      <c r="F24" s="105">
        <f t="shared" si="5"/>
        <v>0</v>
      </c>
      <c r="G24" s="105">
        <f t="shared" si="5"/>
        <v>0</v>
      </c>
      <c r="H24" s="105">
        <f t="shared" si="5"/>
        <v>0</v>
      </c>
      <c r="I24" s="105">
        <f t="shared" si="5"/>
        <v>0</v>
      </c>
      <c r="J24" s="105">
        <f t="shared" si="5"/>
        <v>0</v>
      </c>
    </row>
    <row r="25" spans="2:10" s="103" customFormat="1" ht="36" customHeight="1">
      <c r="B25" s="104"/>
      <c r="C25" s="106"/>
      <c r="D25" s="107" t="s">
        <v>270</v>
      </c>
      <c r="E25" s="108"/>
      <c r="F25" s="109"/>
      <c r="G25" s="110">
        <f t="shared" si="2"/>
        <v>0</v>
      </c>
      <c r="H25" s="109"/>
      <c r="I25" s="109"/>
      <c r="J25" s="111">
        <f t="shared" si="3"/>
        <v>0</v>
      </c>
    </row>
    <row r="26" spans="2:10" s="103" customFormat="1" ht="27" customHeight="1">
      <c r="B26" s="104"/>
      <c r="C26" s="106"/>
      <c r="D26" s="107" t="s">
        <v>271</v>
      </c>
      <c r="E26" s="108"/>
      <c r="F26" s="109"/>
      <c r="G26" s="110">
        <f t="shared" si="2"/>
        <v>0</v>
      </c>
      <c r="H26" s="109"/>
      <c r="I26" s="109"/>
      <c r="J26" s="111">
        <f t="shared" si="3"/>
        <v>0</v>
      </c>
    </row>
    <row r="27" spans="2:10" s="103" customFormat="1">
      <c r="B27" s="104"/>
      <c r="C27" s="106"/>
      <c r="D27" s="107" t="s">
        <v>272</v>
      </c>
      <c r="E27" s="108"/>
      <c r="F27" s="109"/>
      <c r="G27" s="110">
        <f t="shared" si="2"/>
        <v>0</v>
      </c>
      <c r="H27" s="109"/>
      <c r="I27" s="109"/>
      <c r="J27" s="111">
        <f t="shared" si="3"/>
        <v>0</v>
      </c>
    </row>
    <row r="28" spans="2:10" s="103" customFormat="1">
      <c r="B28" s="104"/>
      <c r="C28" s="617" t="s">
        <v>273</v>
      </c>
      <c r="D28" s="618"/>
      <c r="E28" s="105">
        <f t="shared" ref="E28:J28" si="6">SUM(E29:E30)</f>
        <v>0</v>
      </c>
      <c r="F28" s="105">
        <f t="shared" si="6"/>
        <v>0</v>
      </c>
      <c r="G28" s="105">
        <f t="shared" si="6"/>
        <v>0</v>
      </c>
      <c r="H28" s="105">
        <f t="shared" si="6"/>
        <v>0</v>
      </c>
      <c r="I28" s="105">
        <f t="shared" si="6"/>
        <v>0</v>
      </c>
      <c r="J28" s="105">
        <f t="shared" si="6"/>
        <v>0</v>
      </c>
    </row>
    <row r="29" spans="2:10" s="103" customFormat="1" ht="28.5" customHeight="1">
      <c r="B29" s="104"/>
      <c r="C29" s="106"/>
      <c r="D29" s="107" t="s">
        <v>274</v>
      </c>
      <c r="E29" s="108"/>
      <c r="F29" s="109"/>
      <c r="G29" s="110">
        <f t="shared" si="2"/>
        <v>0</v>
      </c>
      <c r="H29" s="109"/>
      <c r="I29" s="109"/>
      <c r="J29" s="111">
        <f t="shared" si="3"/>
        <v>0</v>
      </c>
    </row>
    <row r="30" spans="2:10" s="103" customFormat="1" ht="21" customHeight="1">
      <c r="B30" s="104"/>
      <c r="C30" s="106"/>
      <c r="D30" s="107" t="s">
        <v>275</v>
      </c>
      <c r="E30" s="108"/>
      <c r="F30" s="109"/>
      <c r="G30" s="110">
        <f t="shared" si="2"/>
        <v>0</v>
      </c>
      <c r="H30" s="109"/>
      <c r="I30" s="109"/>
      <c r="J30" s="111">
        <f t="shared" si="3"/>
        <v>0</v>
      </c>
    </row>
    <row r="31" spans="2:10" s="103" customFormat="1">
      <c r="B31" s="104"/>
      <c r="C31" s="617" t="s">
        <v>276</v>
      </c>
      <c r="D31" s="618"/>
      <c r="E31" s="105">
        <f t="shared" ref="E31:J31" si="7">SUM(E32:E35)</f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>
        <f t="shared" si="7"/>
        <v>0</v>
      </c>
      <c r="J31" s="105">
        <f t="shared" si="7"/>
        <v>0</v>
      </c>
    </row>
    <row r="32" spans="2:10" s="103" customFormat="1">
      <c r="B32" s="104"/>
      <c r="C32" s="106"/>
      <c r="D32" s="107" t="s">
        <v>277</v>
      </c>
      <c r="E32" s="108"/>
      <c r="F32" s="109"/>
      <c r="G32" s="110">
        <f t="shared" si="2"/>
        <v>0</v>
      </c>
      <c r="H32" s="109"/>
      <c r="I32" s="109"/>
      <c r="J32" s="111">
        <f t="shared" si="3"/>
        <v>0</v>
      </c>
    </row>
    <row r="33" spans="2:10" s="103" customFormat="1">
      <c r="B33" s="104"/>
      <c r="C33" s="106"/>
      <c r="D33" s="107" t="s">
        <v>278</v>
      </c>
      <c r="E33" s="108"/>
      <c r="F33" s="109"/>
      <c r="G33" s="110">
        <f t="shared" si="2"/>
        <v>0</v>
      </c>
      <c r="H33" s="109"/>
      <c r="I33" s="109"/>
      <c r="J33" s="111">
        <f t="shared" si="3"/>
        <v>0</v>
      </c>
    </row>
    <row r="34" spans="2:10" s="103" customFormat="1">
      <c r="B34" s="104"/>
      <c r="C34" s="106"/>
      <c r="D34" s="107" t="s">
        <v>279</v>
      </c>
      <c r="E34" s="108"/>
      <c r="F34" s="109"/>
      <c r="G34" s="110">
        <f t="shared" si="2"/>
        <v>0</v>
      </c>
      <c r="H34" s="109"/>
      <c r="I34" s="109"/>
      <c r="J34" s="111">
        <f t="shared" si="3"/>
        <v>0</v>
      </c>
    </row>
    <row r="35" spans="2:10" s="103" customFormat="1" ht="24">
      <c r="B35" s="104"/>
      <c r="C35" s="106"/>
      <c r="D35" s="107" t="s">
        <v>280</v>
      </c>
      <c r="E35" s="108"/>
      <c r="F35" s="109"/>
      <c r="G35" s="110">
        <f>IF(AND(F35&gt;=0,E35&gt;=0),SUM(E35:F35),"-")</f>
        <v>0</v>
      </c>
      <c r="H35" s="109"/>
      <c r="I35" s="109"/>
      <c r="J35" s="111">
        <f t="shared" si="3"/>
        <v>0</v>
      </c>
    </row>
    <row r="36" spans="2:10" s="103" customFormat="1" ht="27" customHeight="1">
      <c r="B36" s="104"/>
      <c r="C36" s="617" t="s">
        <v>281</v>
      </c>
      <c r="D36" s="618"/>
      <c r="E36" s="105">
        <f t="shared" ref="E36:J36" si="8">SUM(E37)</f>
        <v>0</v>
      </c>
      <c r="F36" s="105">
        <f t="shared" si="8"/>
        <v>0</v>
      </c>
      <c r="G36" s="105">
        <f t="shared" si="8"/>
        <v>0</v>
      </c>
      <c r="H36" s="105">
        <f t="shared" si="8"/>
        <v>0</v>
      </c>
      <c r="I36" s="105">
        <f t="shared" si="8"/>
        <v>0</v>
      </c>
      <c r="J36" s="105">
        <f t="shared" si="8"/>
        <v>0</v>
      </c>
    </row>
    <row r="37" spans="2:10" s="103" customFormat="1">
      <c r="B37" s="104"/>
      <c r="C37" s="106"/>
      <c r="D37" s="107" t="s">
        <v>282</v>
      </c>
      <c r="E37" s="108"/>
      <c r="F37" s="109"/>
      <c r="G37" s="110">
        <f t="shared" si="2"/>
        <v>0</v>
      </c>
      <c r="H37" s="109"/>
      <c r="I37" s="109"/>
      <c r="J37" s="111">
        <f t="shared" si="3"/>
        <v>0</v>
      </c>
    </row>
    <row r="38" spans="2:10" s="103" customFormat="1" ht="16.5" customHeight="1">
      <c r="B38" s="619" t="s">
        <v>283</v>
      </c>
      <c r="C38" s="620"/>
      <c r="D38" s="621"/>
      <c r="E38" s="108"/>
      <c r="F38" s="109"/>
      <c r="G38" s="110">
        <f t="shared" si="2"/>
        <v>0</v>
      </c>
      <c r="H38" s="109"/>
      <c r="I38" s="109"/>
      <c r="J38" s="111">
        <f t="shared" si="3"/>
        <v>0</v>
      </c>
    </row>
    <row r="39" spans="2:10" s="103" customFormat="1" ht="23.25" customHeight="1">
      <c r="B39" s="619" t="s">
        <v>284</v>
      </c>
      <c r="C39" s="620"/>
      <c r="D39" s="621"/>
      <c r="E39" s="108"/>
      <c r="F39" s="109"/>
      <c r="G39" s="110">
        <f t="shared" si="2"/>
        <v>0</v>
      </c>
      <c r="H39" s="109"/>
      <c r="I39" s="109"/>
      <c r="J39" s="111">
        <f t="shared" si="3"/>
        <v>0</v>
      </c>
    </row>
    <row r="40" spans="2:10" s="103" customFormat="1" ht="15.75" customHeight="1">
      <c r="B40" s="619" t="s">
        <v>285</v>
      </c>
      <c r="C40" s="620"/>
      <c r="D40" s="621"/>
      <c r="E40" s="108"/>
      <c r="F40" s="109"/>
      <c r="G40" s="110">
        <f t="shared" si="2"/>
        <v>0</v>
      </c>
      <c r="H40" s="109"/>
      <c r="I40" s="109"/>
      <c r="J40" s="111">
        <f t="shared" si="3"/>
        <v>0</v>
      </c>
    </row>
    <row r="41" spans="2:10" s="103" customFormat="1">
      <c r="B41" s="112"/>
      <c r="C41" s="113"/>
      <c r="D41" s="114"/>
      <c r="E41" s="115"/>
      <c r="F41" s="116"/>
      <c r="G41" s="116"/>
      <c r="H41" s="116"/>
      <c r="I41" s="116"/>
      <c r="J41" s="116"/>
    </row>
    <row r="42" spans="2:10" s="103" customFormat="1">
      <c r="B42" s="117"/>
      <c r="C42" s="622" t="s">
        <v>181</v>
      </c>
      <c r="D42" s="623"/>
      <c r="E42" s="118">
        <f t="shared" ref="E42:J42" si="9">SUM(E11,E38,E39,E40)</f>
        <v>0</v>
      </c>
      <c r="F42" s="118">
        <f t="shared" si="9"/>
        <v>0</v>
      </c>
      <c r="G42" s="118">
        <f t="shared" si="9"/>
        <v>0</v>
      </c>
      <c r="H42" s="118">
        <f t="shared" si="9"/>
        <v>0</v>
      </c>
      <c r="I42" s="118">
        <f t="shared" si="9"/>
        <v>0</v>
      </c>
      <c r="J42" s="118">
        <f t="shared" si="9"/>
        <v>0</v>
      </c>
    </row>
    <row r="43" spans="2:10" s="103" customFormat="1"/>
    <row r="44" spans="2:10"/>
    <row r="45" spans="2:10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"/>
  <sheetViews>
    <sheetView showGridLines="0" workbookViewId="0">
      <selection activeCell="K16" sqref="K1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workbookViewId="0">
      <selection activeCell="C13" sqref="C13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2" t="s">
        <v>286</v>
      </c>
      <c r="C1" s="642"/>
      <c r="D1" s="642"/>
      <c r="E1" s="642"/>
    </row>
    <row r="2" spans="1:5">
      <c r="A2" s="119"/>
      <c r="B2" s="642" t="s">
        <v>298</v>
      </c>
      <c r="C2" s="642"/>
      <c r="D2" s="642"/>
      <c r="E2" s="642"/>
    </row>
    <row r="3" spans="1:5">
      <c r="A3" s="119"/>
      <c r="B3" s="642" t="s">
        <v>2</v>
      </c>
      <c r="C3" s="642"/>
      <c r="D3" s="642"/>
      <c r="E3" s="642"/>
    </row>
    <row r="4" spans="1:5">
      <c r="A4" s="120"/>
      <c r="B4" s="121" t="s">
        <v>3</v>
      </c>
      <c r="C4" s="643" t="s">
        <v>300</v>
      </c>
      <c r="D4" s="643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>
      <c r="A7" s="644" t="s">
        <v>287</v>
      </c>
      <c r="B7" s="645"/>
      <c r="C7" s="130" t="s">
        <v>288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1"/>
      <c r="D44" s="641"/>
      <c r="E44" s="641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topLeftCell="A13" workbookViewId="0">
      <selection activeCell="C5" sqref="C5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2" t="s">
        <v>290</v>
      </c>
      <c r="C1" s="642"/>
      <c r="D1" s="642"/>
      <c r="E1" s="642"/>
    </row>
    <row r="2" spans="1:5">
      <c r="A2" s="119"/>
      <c r="B2" s="642" t="s">
        <v>298</v>
      </c>
      <c r="C2" s="642"/>
      <c r="D2" s="642"/>
      <c r="E2" s="642"/>
    </row>
    <row r="3" spans="1:5">
      <c r="A3" s="119"/>
      <c r="B3" s="642" t="s">
        <v>2</v>
      </c>
      <c r="C3" s="642"/>
      <c r="D3" s="642"/>
      <c r="E3" s="642"/>
    </row>
    <row r="4" spans="1:5">
      <c r="A4" s="123"/>
      <c r="B4" s="121" t="s">
        <v>3</v>
      </c>
      <c r="C4" s="643" t="s">
        <v>299</v>
      </c>
      <c r="D4" s="643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 s="149" customFormat="1">
      <c r="A7" s="644" t="s">
        <v>287</v>
      </c>
      <c r="B7" s="645"/>
      <c r="C7" s="130" t="s">
        <v>291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1"/>
      <c r="D44" s="641"/>
      <c r="E44" s="641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C24"/>
  <sheetViews>
    <sheetView showWhiteSpace="0" workbookViewId="0">
      <selection activeCell="K16" sqref="K16"/>
    </sheetView>
  </sheetViews>
  <sheetFormatPr baseColWidth="10" defaultColWidth="0" defaultRowHeight="15" customHeight="1" zeroHeight="1"/>
  <cols>
    <col min="1" max="1" width="54.5703125" customWidth="1"/>
    <col min="2" max="2" width="33.42578125" customWidth="1"/>
    <col min="3" max="3" width="35" customWidth="1"/>
    <col min="4" max="16384" width="11.42578125" hidden="1"/>
  </cols>
  <sheetData>
    <row r="1" spans="1:3">
      <c r="A1" s="646" t="s">
        <v>0</v>
      </c>
      <c r="B1" s="647"/>
      <c r="C1" s="648"/>
    </row>
    <row r="2" spans="1:3">
      <c r="A2" s="649" t="s">
        <v>292</v>
      </c>
      <c r="B2" s="650"/>
      <c r="C2" s="651"/>
    </row>
    <row r="3" spans="1:3" ht="15.75" thickBot="1">
      <c r="A3" s="652" t="s">
        <v>293</v>
      </c>
      <c r="B3" s="653"/>
      <c r="C3" s="654"/>
    </row>
    <row r="4" spans="1:3" ht="24" customHeight="1" thickBot="1">
      <c r="A4" s="655" t="s">
        <v>294</v>
      </c>
      <c r="B4" s="657" t="s">
        <v>295</v>
      </c>
      <c r="C4" s="658"/>
    </row>
    <row r="5" spans="1:3" ht="15.75" thickBot="1">
      <c r="A5" s="656"/>
      <c r="B5" s="150" t="s">
        <v>296</v>
      </c>
      <c r="C5" s="150" t="s">
        <v>297</v>
      </c>
    </row>
    <row r="6" spans="1:3" ht="16.5" customHeight="1" thickBot="1">
      <c r="A6" s="151"/>
      <c r="B6" s="152"/>
      <c r="C6" s="153"/>
    </row>
    <row r="7" spans="1:3" ht="15.75" thickBot="1">
      <c r="A7" s="151"/>
      <c r="B7" s="152"/>
      <c r="C7" s="153"/>
    </row>
    <row r="8" spans="1:3" ht="15.75" thickBot="1">
      <c r="A8" s="151"/>
      <c r="B8" s="152"/>
      <c r="C8" s="153"/>
    </row>
    <row r="9" spans="1:3" ht="15.75" thickBot="1">
      <c r="A9" s="151"/>
      <c r="B9" s="152"/>
      <c r="C9" s="153"/>
    </row>
    <row r="10" spans="1:3" ht="15.75" thickBot="1">
      <c r="A10" s="151"/>
      <c r="B10" s="152"/>
      <c r="C10" s="153"/>
    </row>
    <row r="11" spans="1:3" ht="15.75" thickBot="1">
      <c r="A11" s="151"/>
      <c r="B11" s="152"/>
      <c r="C11" s="153"/>
    </row>
    <row r="12" spans="1:3" ht="15.75" thickBot="1">
      <c r="A12" s="151"/>
      <c r="B12" s="152"/>
      <c r="C12" s="153"/>
    </row>
    <row r="13" spans="1:3" ht="15.75" thickBot="1">
      <c r="A13" s="151"/>
      <c r="B13" s="152"/>
      <c r="C13" s="153"/>
    </row>
    <row r="14" spans="1:3" ht="15.75" thickBot="1">
      <c r="A14" s="151"/>
      <c r="B14" s="152"/>
      <c r="C14" s="153"/>
    </row>
    <row r="15" spans="1:3" ht="15.75" thickBot="1">
      <c r="A15" s="151"/>
      <c r="B15" s="152"/>
      <c r="C15" s="153"/>
    </row>
    <row r="16" spans="1:3" ht="15.75" thickBot="1">
      <c r="A16" s="151"/>
      <c r="B16" s="152"/>
      <c r="C16" s="153"/>
    </row>
    <row r="17" spans="1:3" ht="15.75" thickBot="1">
      <c r="A17" s="151"/>
      <c r="B17" s="152"/>
      <c r="C17" s="153"/>
    </row>
    <row r="18" spans="1:3" ht="15.75" thickBot="1">
      <c r="A18" s="151"/>
      <c r="B18" s="152"/>
      <c r="C18" s="153"/>
    </row>
    <row r="19" spans="1:3" ht="15.75" thickBot="1">
      <c r="A19" s="151"/>
      <c r="B19" s="152"/>
      <c r="C19" s="153"/>
    </row>
    <row r="20" spans="1:3" ht="15.75" thickBot="1">
      <c r="A20" s="151"/>
      <c r="B20" s="152"/>
      <c r="C20" s="153"/>
    </row>
    <row r="21" spans="1:3" ht="15.75" thickBot="1">
      <c r="A21" s="151"/>
      <c r="B21" s="152"/>
      <c r="C21" s="153"/>
    </row>
    <row r="22" spans="1:3" ht="15.75" thickBot="1">
      <c r="A22" s="151"/>
      <c r="B22" s="152"/>
      <c r="C22" s="153"/>
    </row>
    <row r="23" spans="1:3" ht="15.75" thickBot="1">
      <c r="A23" s="151"/>
      <c r="B23" s="152"/>
      <c r="C23" s="153"/>
    </row>
    <row r="24" spans="1:3" ht="18" customHeight="1" thickBot="1">
      <c r="A24" s="151"/>
      <c r="B24" s="152"/>
      <c r="C24" s="153"/>
    </row>
  </sheetData>
  <mergeCells count="5">
    <mergeCell ref="A1:C1"/>
    <mergeCell ref="A2:C2"/>
    <mergeCell ref="A3:C3"/>
    <mergeCell ref="A4:A5"/>
    <mergeCell ref="B4:C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8</vt:i4>
      </vt:variant>
    </vt:vector>
  </HeadingPairs>
  <TitlesOfParts>
    <vt:vector size="35" baseType="lpstr">
      <vt:lpstr>ESF</vt:lpstr>
      <vt:lpstr>EDOACT</vt:lpstr>
      <vt:lpstr>EVHP</vt:lpstr>
      <vt:lpstr>EAA</vt:lpstr>
      <vt:lpstr>EAD</vt:lpstr>
      <vt:lpstr>Pasivos Contingentes</vt:lpstr>
      <vt:lpstr>FLUJOEFVO</vt:lpstr>
      <vt:lpstr>ECSF</vt:lpstr>
      <vt:lpstr>EDOANAACT</vt:lpstr>
      <vt:lpstr>EADYOP</vt:lpstr>
      <vt:lpstr>PORTADA_Presupuestaria</vt:lpstr>
      <vt:lpstr>a) Analítico Ingresos</vt:lpstr>
      <vt:lpstr>b) Clasificación Administrativa</vt:lpstr>
      <vt:lpstr>b) Clasificación Económica CTG</vt:lpstr>
      <vt:lpstr>b) Clasificación COG (Cap-Conc)</vt:lpstr>
      <vt:lpstr>b) Clasificación Funcional CFG</vt:lpstr>
      <vt:lpstr>c) Endeudamiento Neto</vt:lpstr>
      <vt:lpstr>d) Intereses de la Deuda</vt:lpstr>
      <vt:lpstr>e)Indicadores de Postura Fiscal</vt:lpstr>
      <vt:lpstr>PORTADA PROGRAMATICA</vt:lpstr>
      <vt:lpstr>a) Gto x Cat Programatica</vt:lpstr>
      <vt:lpstr>b) Pg y Py de Inversión</vt:lpstr>
      <vt:lpstr>c) Indicadores Resultados</vt:lpstr>
      <vt:lpstr>PORTADA_Anexos</vt:lpstr>
      <vt:lpstr>B. Muebles</vt:lpstr>
      <vt:lpstr>B. Inmuebles</vt:lpstr>
      <vt:lpstr>Rel Ctas Bancarias</vt:lpstr>
      <vt:lpstr>EADYOP!Área_de_impresión</vt:lpstr>
      <vt:lpstr>ECSF!Área_de_impresión</vt:lpstr>
      <vt:lpstr>EDOACT!Área_de_impresión</vt:lpstr>
      <vt:lpstr>EDOANAACT!Área_de_impresión</vt:lpstr>
      <vt:lpstr>ESF!Área_de_impresión</vt:lpstr>
      <vt:lpstr>EVHP!Área_de_impresión</vt:lpstr>
      <vt:lpstr>FLUJOEFVO!Área_de_impresión</vt:lpstr>
      <vt:lpstr>EVHP!Títulos_a_imprimir</vt:lpstr>
    </vt:vector>
  </TitlesOfParts>
  <Company>Secretaría de Finanzas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Ana Elena Gonzalez Jaime</cp:lastModifiedBy>
  <cp:lastPrinted>2020-11-04T17:54:13Z</cp:lastPrinted>
  <dcterms:created xsi:type="dcterms:W3CDTF">2014-09-17T13:15:07Z</dcterms:created>
  <dcterms:modified xsi:type="dcterms:W3CDTF">2020-11-04T17:54:16Z</dcterms:modified>
</cp:coreProperties>
</file>