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624AE0-4B25-4A1B-BC48-936FF2CF6AA5}" xr6:coauthVersionLast="47" xr6:coauthVersionMax="47" xr10:uidLastSave="{00000000-0000-0000-0000-000000000000}"/>
  <bookViews>
    <workbookView xWindow="28680" yWindow="-75" windowWidth="29040" windowHeight="15720" activeTab="2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CADIPSIC!$A$1:$K$111</definedName>
    <definedName name="_xlnm.Print_Area" localSheetId="0">'Of. Gral.'!$A$1:$K$172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4" l="1"/>
  <c r="H8" i="4"/>
  <c r="H7" i="4"/>
  <c r="H6" i="4"/>
  <c r="H5" i="4"/>
  <c r="H10" i="4" s="1"/>
  <c r="H163" i="1" s="1"/>
  <c r="H160" i="1" l="1"/>
  <c r="A154" i="1"/>
  <c r="H159" i="1"/>
  <c r="H158" i="1"/>
  <c r="H157" i="1"/>
  <c r="H152" i="1"/>
  <c r="H151" i="1" l="1"/>
  <c r="H95" i="5"/>
  <c r="H93" i="5"/>
  <c r="H91" i="5"/>
  <c r="H89" i="5"/>
  <c r="H87" i="5"/>
  <c r="H85" i="5"/>
  <c r="H83" i="5"/>
  <c r="H81" i="5"/>
  <c r="H79" i="5"/>
  <c r="H77" i="5"/>
  <c r="H75" i="5"/>
  <c r="H73" i="5"/>
  <c r="H71" i="5"/>
  <c r="H69" i="5"/>
  <c r="H67" i="5"/>
  <c r="H65" i="5"/>
  <c r="H63" i="5"/>
  <c r="H61" i="5"/>
  <c r="H55" i="5"/>
  <c r="H53" i="5"/>
  <c r="H51" i="5"/>
  <c r="H49" i="5"/>
  <c r="H47" i="5"/>
  <c r="H45" i="5"/>
  <c r="H43" i="5"/>
  <c r="H41" i="5"/>
  <c r="H39" i="5"/>
  <c r="H37" i="5"/>
  <c r="H35" i="5"/>
  <c r="H33" i="5"/>
  <c r="H31" i="5"/>
  <c r="H29" i="5"/>
  <c r="H27" i="5"/>
  <c r="H25" i="5"/>
  <c r="H23" i="5"/>
  <c r="H21" i="5"/>
  <c r="H19" i="5"/>
  <c r="H17" i="5"/>
  <c r="H15" i="5"/>
  <c r="H13" i="5"/>
  <c r="H11" i="5"/>
  <c r="H9" i="5"/>
  <c r="H7" i="5"/>
  <c r="H5" i="5"/>
  <c r="H97" i="5" l="1"/>
  <c r="H164" i="1" s="1"/>
  <c r="H145" i="1"/>
  <c r="H146" i="1"/>
  <c r="H147" i="1"/>
  <c r="H148" i="1"/>
  <c r="H149" i="1"/>
  <c r="H150" i="1"/>
  <c r="H144" i="1"/>
  <c r="H143" i="1"/>
  <c r="A137" i="1"/>
  <c r="H142" i="1"/>
  <c r="H141" i="1" l="1"/>
  <c r="H140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2" i="1"/>
  <c r="H123" i="1"/>
  <c r="H121" i="1"/>
  <c r="A117" i="1" l="1"/>
  <c r="H105" i="1"/>
  <c r="H106" i="1"/>
  <c r="H107" i="1"/>
  <c r="H108" i="1"/>
  <c r="H109" i="1"/>
  <c r="H110" i="1"/>
  <c r="H111" i="1"/>
  <c r="H112" i="1"/>
  <c r="H113" i="1"/>
  <c r="H114" i="1"/>
  <c r="H115" i="1"/>
  <c r="H120" i="1"/>
  <c r="H104" i="1"/>
  <c r="H103" i="1"/>
  <c r="H98" i="1"/>
  <c r="H97" i="1"/>
  <c r="H96" i="1"/>
  <c r="H95" i="1"/>
  <c r="H94" i="1"/>
  <c r="H93" i="1"/>
  <c r="H92" i="1"/>
  <c r="H91" i="1"/>
  <c r="H90" i="1"/>
  <c r="H89" i="1"/>
  <c r="A100" i="1"/>
  <c r="A78" i="1"/>
  <c r="H88" i="1"/>
  <c r="H84" i="1"/>
  <c r="H85" i="1"/>
  <c r="H86" i="1"/>
  <c r="H87" i="1"/>
  <c r="H83" i="1"/>
  <c r="H82" i="1"/>
  <c r="H81" i="1" l="1"/>
  <c r="H76" i="1"/>
  <c r="H75" i="1"/>
  <c r="H74" i="1"/>
  <c r="H73" i="1"/>
  <c r="H72" i="1"/>
  <c r="H71" i="1"/>
  <c r="H70" i="1" l="1"/>
  <c r="H69" i="1"/>
  <c r="H68" i="1"/>
  <c r="H67" i="1"/>
  <c r="H64" i="1"/>
  <c r="H65" i="1"/>
  <c r="H66" i="1"/>
  <c r="H63" i="1"/>
  <c r="H58" i="1"/>
  <c r="H57" i="1"/>
  <c r="H56" i="1"/>
  <c r="H55" i="1"/>
  <c r="H54" i="1"/>
  <c r="H53" i="1"/>
  <c r="H52" i="1"/>
  <c r="H51" i="1"/>
  <c r="H47" i="1"/>
  <c r="H48" i="1"/>
  <c r="H49" i="1"/>
  <c r="H50" i="1"/>
  <c r="H43" i="1"/>
  <c r="H44" i="1"/>
  <c r="H45" i="1"/>
  <c r="H46" i="1"/>
  <c r="H38" i="1"/>
  <c r="H37" i="1"/>
  <c r="H36" i="1"/>
  <c r="H35" i="1"/>
  <c r="H34" i="1"/>
  <c r="H33" i="1"/>
  <c r="H32" i="1"/>
  <c r="H31" i="1"/>
  <c r="F8" i="1"/>
  <c r="H30" i="1" l="1"/>
  <c r="H29" i="1"/>
  <c r="H28" i="1"/>
  <c r="H27" i="1"/>
  <c r="H11" i="1"/>
  <c r="H12" i="1"/>
  <c r="H13" i="1"/>
  <c r="H14" i="1"/>
  <c r="H15" i="1"/>
  <c r="H16" i="1"/>
  <c r="H17" i="1"/>
  <c r="H22" i="1"/>
  <c r="H23" i="1"/>
  <c r="H24" i="1"/>
  <c r="H25" i="1"/>
  <c r="H26" i="1" l="1"/>
  <c r="H7" i="1"/>
  <c r="H8" i="1"/>
  <c r="H9" i="1"/>
  <c r="H10" i="1"/>
  <c r="H6" i="1"/>
  <c r="H162" i="1" l="1"/>
  <c r="A60" i="1" l="1"/>
  <c r="H5" i="1" l="1"/>
  <c r="H165" i="1" l="1"/>
</calcChain>
</file>

<file path=xl/sharedStrings.xml><?xml version="1.0" encoding="utf-8"?>
<sst xmlns="http://schemas.openxmlformats.org/spreadsheetml/2006/main" count="1244" uniqueCount="270">
  <si>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</si>
  <si>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</si>
  <si>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</si>
  <si>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</si>
  <si>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</si>
  <si>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</si>
  <si>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</si>
  <si>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</si>
  <si>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</si>
  <si>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</si>
  <si>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</si>
  <si>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</si>
  <si>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</si>
  <si>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</si>
  <si>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</si>
  <si>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</si>
  <si>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</si>
  <si>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</si>
  <si>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</si>
  <si>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</si>
  <si>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</si>
  <si>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</si>
  <si>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</si>
  <si>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</si>
  <si>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</si>
  <si>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TOTAL SALIDAS POR DONATIVO</t>
  </si>
  <si>
    <t>Jefe de Departamento Del Programa CADIPSIC</t>
  </si>
  <si>
    <t>OPD de la Administración Pública Municipal</t>
  </si>
  <si>
    <t>CASA HOGAR VILLAS MIRAVALLE</t>
  </si>
  <si>
    <t>LIC. LAURA ALICIA AVELAR LEDON</t>
  </si>
  <si>
    <t>C.P. 44680 Tel.3338365444</t>
  </si>
  <si>
    <t>Lic. Laura Avelar Ledón</t>
  </si>
  <si>
    <t>Titular de Procuración de Fondos</t>
  </si>
  <si>
    <t>Especie</t>
  </si>
  <si>
    <t>piezas</t>
  </si>
  <si>
    <t>cajas</t>
  </si>
  <si>
    <t xml:space="preserve">OFICINAS GENERALES </t>
  </si>
  <si>
    <t>Despensas Stella Vega</t>
  </si>
  <si>
    <t>Coordinación de Programas</t>
  </si>
  <si>
    <t>arroz verde valle</t>
  </si>
  <si>
    <t>kilos</t>
  </si>
  <si>
    <t>frijol verde valle</t>
  </si>
  <si>
    <t>lenteja verde valle</t>
  </si>
  <si>
    <t>garbanzo verde valle</t>
  </si>
  <si>
    <t>Casa Hogar Villas Miravalle</t>
  </si>
  <si>
    <t>Dirección de Trabajo Social</t>
  </si>
  <si>
    <t xml:space="preserve">DONATIVOS OFICINAS GENERALES </t>
  </si>
  <si>
    <t>.</t>
  </si>
  <si>
    <t xml:space="preserve">DONATIVOS VILLAS MIRAVALLE </t>
  </si>
  <si>
    <t>DONATIVOS CADIPSIC</t>
  </si>
  <si>
    <t>Lic. Laura A.Avelar Ledón</t>
  </si>
  <si>
    <t>Titular de Procuración de Fondos y Relaciones Publicas del OPD de la Administración Pública Municipal Denominado Sistema DIF Guadalajara.</t>
  </si>
  <si>
    <t>Calle Eulogio Parra # 2539 col. Circunvalación Guevara, Guadalajara Jalisco C.P. 44680   Tel. 33 3836 3444</t>
  </si>
  <si>
    <t xml:space="preserve">C. EDNA GABRIELA VALDEZ RÍOS </t>
  </si>
  <si>
    <t xml:space="preserve">LIC. ROLDAN CRUZ LAZARO </t>
  </si>
  <si>
    <t>Denominado Sistema  DIF Guadalajara</t>
  </si>
  <si>
    <t>de la Administración Pública Municipal Denominado Sistema  DIF Guadalajara</t>
  </si>
  <si>
    <t xml:space="preserve">Calle Eulogio Parra #2539 col. Circunvalacion guevara, Guadalajara Jalisco </t>
  </si>
  <si>
    <t>Procuración de Fondos DIF Jalisco</t>
  </si>
  <si>
    <t>bultos</t>
  </si>
  <si>
    <t>CONCENTRADO DONATIVOS SALIDAS JUNIO 2026</t>
  </si>
  <si>
    <t>Pieza</t>
  </si>
  <si>
    <t>Albergue Villas Miravalle</t>
  </si>
  <si>
    <t>Indefinida</t>
  </si>
  <si>
    <t>Vulnerabilidad</t>
  </si>
  <si>
    <t xml:space="preserve">Cena </t>
  </si>
  <si>
    <t>Servicio</t>
  </si>
  <si>
    <t>Usuarios CADIPSIC Las Palmas, Belisario Y Refugio</t>
  </si>
  <si>
    <t xml:space="preserve">  Cena Completa</t>
  </si>
  <si>
    <t>Tostada</t>
  </si>
  <si>
    <t xml:space="preserve">Kilo </t>
  </si>
  <si>
    <t>Alimento Preparado Variado</t>
  </si>
  <si>
    <t>Litro</t>
  </si>
  <si>
    <t xml:space="preserve">pastel a granel </t>
  </si>
  <si>
    <t>Kilo</t>
  </si>
  <si>
    <t>5</t>
  </si>
  <si>
    <t>Bolillo</t>
  </si>
  <si>
    <t>10</t>
  </si>
  <si>
    <t xml:space="preserve">Pan variado </t>
  </si>
  <si>
    <t>Prenda de Vestir Usada</t>
  </si>
  <si>
    <t xml:space="preserve">   </t>
  </si>
  <si>
    <t>Calzado usado</t>
  </si>
  <si>
    <t>Protección Civil</t>
  </si>
  <si>
    <t>pieza</t>
  </si>
  <si>
    <t>bulto</t>
  </si>
  <si>
    <t>boletos de acceso al Acuario Michin</t>
  </si>
  <si>
    <t>Delegación de la PPNNA</t>
  </si>
  <si>
    <t>Municipio de Guadalajara</t>
  </si>
  <si>
    <t>caja</t>
  </si>
  <si>
    <t>Jefatura de Nutrición CDI, CAIC y CEDI</t>
  </si>
  <si>
    <t>Jefatura de Comedores Comunitarios</t>
  </si>
  <si>
    <t>frijol isadora</t>
  </si>
  <si>
    <t>ropa usada en buen estado</t>
  </si>
  <si>
    <t>hidrata zero ponche de frutas</t>
  </si>
  <si>
    <t>Departamento de Prevención, Atención y Acompañamiento de Niñas, Niños y Adolescentes</t>
  </si>
  <si>
    <t>Dirección de Centros de Atención Infantil</t>
  </si>
  <si>
    <t>pasteles</t>
  </si>
  <si>
    <t>Jefatura de Educación Extraescolar</t>
  </si>
  <si>
    <t>Pieza de pastel tres leches grande</t>
  </si>
  <si>
    <t>30</t>
  </si>
  <si>
    <t>31</t>
  </si>
  <si>
    <t>70</t>
  </si>
  <si>
    <t xml:space="preserve">Dirección de Vinculación Ciudadana, Previsión social y Atención a Victimas </t>
  </si>
  <si>
    <t>dulces chilito jala punch</t>
  </si>
  <si>
    <t>Dirección Jurídica</t>
  </si>
  <si>
    <t>bastòn de apoyo plegable</t>
  </si>
  <si>
    <t>espejitos con luz y aumento</t>
  </si>
  <si>
    <t>Treacher Collins México, A.C.</t>
  </si>
  <si>
    <t>accesos a lunaria niños</t>
  </si>
  <si>
    <t>accesos a lunaria adultos</t>
  </si>
  <si>
    <t>juegos de mesa headbands</t>
  </si>
  <si>
    <t>juguetes varios</t>
  </si>
  <si>
    <t>piñata con dulces</t>
  </si>
  <si>
    <t>piñatas grandes</t>
  </si>
  <si>
    <t>piñatas chicas con dulces</t>
  </si>
  <si>
    <t>pelotas</t>
  </si>
  <si>
    <t>CONCENTRADO DE DONATIVOS SALIDAS AGOSTO 2026</t>
  </si>
  <si>
    <t>bolsa</t>
  </si>
  <si>
    <t>dulces (UAG)</t>
  </si>
  <si>
    <t>Vidas al rescate, A.C.</t>
  </si>
  <si>
    <t>Papel higienico c/30 paq. c/u</t>
  </si>
  <si>
    <t>productos de higiene personal</t>
  </si>
  <si>
    <t>Rubén Arroyo Filantropía</t>
  </si>
  <si>
    <t>accesos a colomos</t>
  </si>
  <si>
    <t xml:space="preserve">cilindros para agua </t>
  </si>
  <si>
    <t>fluxetina (pisaurit 20g c/28 cap. c/u)</t>
  </si>
  <si>
    <t>Levitirecetam (pisarpek 500g c/30 tab c/u)</t>
  </si>
  <si>
    <t>fenytos</t>
  </si>
  <si>
    <t>rojta solución repelente</t>
  </si>
  <si>
    <t>CDC No. 21</t>
  </si>
  <si>
    <t>Departamento de Servicios Generales</t>
  </si>
  <si>
    <t>vestido de fiesta usado en buen estado</t>
  </si>
  <si>
    <t>vestido de fiesta charro usado en buen estado</t>
  </si>
  <si>
    <t>sombrero charro</t>
  </si>
  <si>
    <t>Dirección de Atención Ciudadana</t>
  </si>
  <si>
    <t>mochilas con útiles escolares (colores, 4 cuadernos, juego de geometria, 3 plumas, 2 lapices, tijeras, borrador y sacapuntas)</t>
  </si>
  <si>
    <t>Acompañar las Ausencias</t>
  </si>
  <si>
    <t>libros</t>
  </si>
  <si>
    <t>pan de barra</t>
  </si>
  <si>
    <t>hogazas de pan</t>
  </si>
  <si>
    <t>pan dulce</t>
  </si>
  <si>
    <t>claras de huevo</t>
  </si>
  <si>
    <t>litros</t>
  </si>
  <si>
    <t>paquetes de comida (Maison Paulette)</t>
  </si>
  <si>
    <t>paquetes de comida (Tamashi)</t>
  </si>
  <si>
    <t>hot dogs vegetarianos (Mundo Dogo)</t>
  </si>
  <si>
    <t>hot dogs momias (Mundo Dogo)</t>
  </si>
  <si>
    <t>hot dogs costridogos (Mundo Dogo)</t>
  </si>
  <si>
    <t>hot dogs hipocritas (Mundo Dogo)</t>
  </si>
  <si>
    <t>hot dogs de pollo (Mundo Dogo)</t>
  </si>
  <si>
    <t>hot dogs choridogo (Mundo Dogo)</t>
  </si>
  <si>
    <t>hamburguesas chingaderas c/papas (Mundo Dogo)</t>
  </si>
  <si>
    <t>hamburguesas de pollo con papas (Mundo Dogo)</t>
  </si>
  <si>
    <t>paquetes de tortas ahogas c/2 tacos c/u (Tortas Héctor)</t>
  </si>
  <si>
    <t xml:space="preserve">refrescos varios </t>
  </si>
  <si>
    <t>aguas ciel</t>
  </si>
  <si>
    <t>paquetes</t>
  </si>
  <si>
    <t>manzana</t>
  </si>
  <si>
    <t>plátanos</t>
  </si>
  <si>
    <t>Cajas</t>
  </si>
  <si>
    <t>Caja</t>
  </si>
  <si>
    <t>4 tacos de barbacoa (Tacos  Charlie)</t>
  </si>
  <si>
    <t>plátano enchilado (Especias Moy)</t>
  </si>
  <si>
    <t>plátanos dulces  (Especias Moy)</t>
  </si>
  <si>
    <t>nueces garapiñadas  (Especias Moy)</t>
  </si>
  <si>
    <t>cacahuates enchilado  (Especias Moy)</t>
  </si>
  <si>
    <t>cacahuate garapiñado  (Especias Moy)</t>
  </si>
  <si>
    <t>mix tropical (Especias Moy)</t>
  </si>
  <si>
    <t>cacahuate crujiente chipotle  (Especias Moy)</t>
  </si>
  <si>
    <t>Dirección de Salud y Bienestar</t>
  </si>
  <si>
    <t>hojaldre</t>
  </si>
  <si>
    <t>guantes</t>
  </si>
  <si>
    <t>cubrebocas doble capa</t>
  </si>
  <si>
    <t>pañales de adulto c/15 paquetes</t>
  </si>
  <si>
    <t>espejos con luces y aumento</t>
  </si>
  <si>
    <t xml:space="preserve">Coordinación de Inclusión </t>
  </si>
  <si>
    <t>libros varios autores</t>
  </si>
  <si>
    <t>Departamento Médico</t>
  </si>
  <si>
    <t>audifonos</t>
  </si>
  <si>
    <t>colibries impresos en coroplast</t>
  </si>
  <si>
    <t>macetas de barro</t>
  </si>
  <si>
    <t>bolsa de fruta (plátano, guayaba, naranja, pepino, manzana)</t>
  </si>
  <si>
    <t>jugos de diferentes sabores (19 hermanos)</t>
  </si>
  <si>
    <t>muffins</t>
  </si>
  <si>
    <t>bebidas diferentes (yakult, lechitas santa clara)</t>
  </si>
  <si>
    <t>desayunos (guiso, arroz, frijol y agua)</t>
  </si>
  <si>
    <t>267</t>
  </si>
  <si>
    <t>9</t>
  </si>
  <si>
    <t>268</t>
  </si>
  <si>
    <t>269</t>
  </si>
  <si>
    <t>71</t>
  </si>
  <si>
    <t>270</t>
  </si>
  <si>
    <t>271</t>
  </si>
  <si>
    <t>272</t>
  </si>
  <si>
    <t>273</t>
  </si>
  <si>
    <t>274</t>
  </si>
  <si>
    <t>24</t>
  </si>
  <si>
    <t>275</t>
  </si>
  <si>
    <t>276</t>
  </si>
  <si>
    <t>41</t>
  </si>
  <si>
    <t>277</t>
  </si>
  <si>
    <t>278</t>
  </si>
  <si>
    <t xml:space="preserve">  Cena </t>
  </si>
  <si>
    <t>40</t>
  </si>
  <si>
    <t>279</t>
  </si>
  <si>
    <t>26</t>
  </si>
  <si>
    <t>280</t>
  </si>
  <si>
    <t>281</t>
  </si>
  <si>
    <t>13</t>
  </si>
  <si>
    <t>282</t>
  </si>
  <si>
    <t>283</t>
  </si>
  <si>
    <t>22</t>
  </si>
  <si>
    <t>284</t>
  </si>
  <si>
    <t>285</t>
  </si>
  <si>
    <t>286</t>
  </si>
  <si>
    <t>287</t>
  </si>
  <si>
    <t xml:space="preserve">Pays </t>
  </si>
  <si>
    <t>42</t>
  </si>
  <si>
    <t>288</t>
  </si>
  <si>
    <t>289</t>
  </si>
  <si>
    <t>290</t>
  </si>
  <si>
    <t>28</t>
  </si>
  <si>
    <t>291</t>
  </si>
  <si>
    <t>12</t>
  </si>
  <si>
    <t>292</t>
  </si>
  <si>
    <t>293</t>
  </si>
  <si>
    <t>44</t>
  </si>
  <si>
    <t>294</t>
  </si>
  <si>
    <t>295</t>
  </si>
  <si>
    <t>11</t>
  </si>
  <si>
    <t>296</t>
  </si>
  <si>
    <t>297</t>
  </si>
  <si>
    <t>298</t>
  </si>
  <si>
    <t>35</t>
  </si>
  <si>
    <t>299</t>
  </si>
  <si>
    <t>300</t>
  </si>
  <si>
    <t>301</t>
  </si>
  <si>
    <t>3</t>
  </si>
  <si>
    <t>302</t>
  </si>
  <si>
    <t>303</t>
  </si>
  <si>
    <t>304</t>
  </si>
  <si>
    <t>639</t>
  </si>
  <si>
    <t>305</t>
  </si>
  <si>
    <t>2</t>
  </si>
  <si>
    <t>306</t>
  </si>
  <si>
    <t>100</t>
  </si>
  <si>
    <t>307</t>
  </si>
  <si>
    <t>20</t>
  </si>
  <si>
    <t>308</t>
  </si>
  <si>
    <t>309</t>
  </si>
  <si>
    <t>310</t>
  </si>
  <si>
    <t xml:space="preserve">  </t>
  </si>
  <si>
    <t>Jefe de Turno  CADIPSIC Palmas</t>
  </si>
  <si>
    <t xml:space="preserve"> Titular de Procuración de Fondos del OPD  </t>
  </si>
  <si>
    <t>CONCENTRADO DONATIVOS SALIDAS AGOSTO 2026</t>
  </si>
  <si>
    <t>Complejo El Sauz</t>
  </si>
  <si>
    <t>helados</t>
  </si>
  <si>
    <t>accesos a sky park</t>
  </si>
  <si>
    <t>paquetes (pizza, papas, agua fresca y pastel)</t>
  </si>
  <si>
    <t>termos</t>
  </si>
  <si>
    <t>030/2026</t>
  </si>
  <si>
    <t>Pieza de pastel dulce de leche</t>
  </si>
  <si>
    <t>031/2026</t>
  </si>
  <si>
    <t xml:space="preserve">Pieza de pastel de frutas </t>
  </si>
  <si>
    <t>Pieza de chocoflan</t>
  </si>
  <si>
    <t>032/2026</t>
  </si>
  <si>
    <t>Par de tenis                  (distintas tallas)</t>
  </si>
  <si>
    <t>Lic. María Eugenia Del Río González</t>
  </si>
  <si>
    <t>Directora de Atención Humanitaria</t>
  </si>
  <si>
    <t>OPD de la Administración Pública Municipal
 Denominado Sistema DIF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</si>
</sst>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  <numFmt numFmtId="167" formatCode="&quot;$&quot;#,##0.00"/>
  </numFmts>
  <fonts count="3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sz val="7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8" fillId="0" borderId="0"/>
    <xf numFmtId="44" fontId="8" fillId="0" borderId="0" applyFont="0" applyFill="0" applyBorder="0" applyAlignment="0" applyProtection="0"/>
  </cellStyleXfs>
  <cellXfs count="281">
    <xf numFmtId="0" fontId="0" fillId="0" borderId="0" xfId="0"/>
    <xf numFmtId="0" fontId="4" fillId="0" borderId="0" xfId="2"/>
    <xf numFmtId="44" fontId="4" fillId="0" borderId="0" xfId="2" applyNumberFormat="1" applyAlignment="1">
      <alignment vertical="center"/>
    </xf>
    <xf numFmtId="0" fontId="4" fillId="0" borderId="0" xfId="2" applyAlignment="1">
      <alignment vertical="center"/>
    </xf>
    <xf numFmtId="0" fontId="0" fillId="0" borderId="0" xfId="0" applyAlignment="1">
      <alignment horizontal="center"/>
    </xf>
    <xf numFmtId="0" fontId="4" fillId="0" borderId="0" xfId="2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2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/>
    <xf numFmtId="0" fontId="17" fillId="0" borderId="33" xfId="0" applyFont="1" applyBorder="1" applyAlignment="1"/>
    <xf numFmtId="0" fontId="17" fillId="0" borderId="33" xfId="0" applyFont="1" applyBorder="1" applyAlignment="1">
      <alignment horizontal="right"/>
    </xf>
    <xf numFmtId="44" fontId="6" fillId="0" borderId="33" xfId="0" applyNumberFormat="1" applyFont="1" applyBorder="1" applyAlignment="1">
      <alignment horizontal="center"/>
    </xf>
    <xf numFmtId="44" fontId="6" fillId="0" borderId="2" xfId="0" applyNumberFormat="1" applyFont="1" applyBorder="1" applyAlignment="1">
      <alignment horizontal="center"/>
    </xf>
    <xf numFmtId="44" fontId="6" fillId="0" borderId="2" xfId="0" applyNumberFormat="1" applyFont="1" applyBorder="1" applyAlignment="1">
      <alignment horizontal="right"/>
    </xf>
    <xf numFmtId="2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44" fontId="6" fillId="0" borderId="0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7" fontId="21" fillId="0" borderId="0" xfId="0" applyNumberFormat="1" applyFont="1"/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7" xfId="1" applyNumberFormat="1" applyFont="1" applyFill="1" applyBorder="1" applyAlignment="1">
      <alignment horizontal="center" vertical="center" wrapText="1"/>
    </xf>
    <xf numFmtId="44" fontId="5" fillId="0" borderId="37" xfId="1" applyFont="1" applyFill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2" fillId="0" borderId="4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Border="1"/>
    <xf numFmtId="0" fontId="22" fillId="0" borderId="0" xfId="0" applyFont="1"/>
    <xf numFmtId="0" fontId="0" fillId="0" borderId="0" xfId="0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0" fillId="0" borderId="0" xfId="0" applyAlignment="1">
      <alignment vertical="center"/>
    </xf>
    <xf numFmtId="0" fontId="2" fillId="0" borderId="2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4" fontId="0" fillId="0" borderId="0" xfId="0" applyNumberFormat="1"/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45" xfId="0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0" fillId="0" borderId="0" xfId="0" applyFont="1" applyAlignment="1"/>
    <xf numFmtId="0" fontId="2" fillId="0" borderId="2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0" xfId="0" applyFont="1"/>
    <xf numFmtId="0" fontId="2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0" fillId="0" borderId="34" xfId="0" applyFont="1" applyBorder="1" applyAlignment="1">
      <alignment wrapText="1"/>
    </xf>
    <xf numFmtId="0" fontId="20" fillId="0" borderId="56" xfId="0" applyFont="1" applyBorder="1" applyAlignment="1">
      <alignment wrapText="1"/>
    </xf>
    <xf numFmtId="0" fontId="20" fillId="0" borderId="58" xfId="0" applyFont="1" applyBorder="1" applyAlignment="1">
      <alignment wrapText="1"/>
    </xf>
    <xf numFmtId="164" fontId="2" fillId="0" borderId="22" xfId="0" applyNumberFormat="1" applyFont="1" applyBorder="1" applyAlignment="1">
      <alignment horizontal="center" vertical="center" wrapText="1"/>
    </xf>
    <xf numFmtId="0" fontId="20" fillId="0" borderId="5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4" xfId="0" applyBorder="1" applyAlignment="1"/>
    <xf numFmtId="0" fontId="21" fillId="0" borderId="59" xfId="0" applyFont="1" applyBorder="1" applyAlignment="1">
      <alignment vertical="center"/>
    </xf>
    <xf numFmtId="14" fontId="13" fillId="0" borderId="0" xfId="0" applyNumberFormat="1" applyFont="1" applyBorder="1" applyAlignment="1">
      <alignment wrapText="1"/>
    </xf>
    <xf numFmtId="14" fontId="25" fillId="0" borderId="0" xfId="0" applyNumberFormat="1" applyFont="1"/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right"/>
    </xf>
    <xf numFmtId="44" fontId="25" fillId="0" borderId="0" xfId="0" applyNumberFormat="1" applyFont="1"/>
    <xf numFmtId="0" fontId="13" fillId="0" borderId="0" xfId="0" applyFont="1" applyBorder="1"/>
    <xf numFmtId="0" fontId="21" fillId="0" borderId="0" xfId="0" applyFont="1" applyBorder="1" applyAlignment="1">
      <alignment vertical="center"/>
    </xf>
    <xf numFmtId="14" fontId="0" fillId="0" borderId="0" xfId="0" applyNumberFormat="1"/>
    <xf numFmtId="0" fontId="20" fillId="0" borderId="57" xfId="0" applyFont="1" applyBorder="1" applyAlignment="1">
      <alignment wrapText="1"/>
    </xf>
    <xf numFmtId="0" fontId="20" fillId="0" borderId="58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20" fillId="0" borderId="5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0" fillId="0" borderId="51" xfId="0" applyFont="1" applyBorder="1"/>
    <xf numFmtId="0" fontId="20" fillId="0" borderId="52" xfId="0" applyFont="1" applyBorder="1"/>
    <xf numFmtId="0" fontId="20" fillId="0" borderId="54" xfId="0" applyFont="1" applyBorder="1"/>
    <xf numFmtId="0" fontId="20" fillId="0" borderId="47" xfId="0" applyFont="1" applyBorder="1"/>
    <xf numFmtId="0" fontId="20" fillId="0" borderId="39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" fillId="0" borderId="16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21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14" fontId="13" fillId="0" borderId="0" xfId="0" applyNumberFormat="1" applyFont="1" applyBorder="1" applyAlignment="1">
      <alignment wrapText="1"/>
    </xf>
    <xf numFmtId="14" fontId="25" fillId="0" borderId="3" xfId="0" applyNumberFormat="1" applyFont="1" applyBorder="1" applyAlignment="1">
      <alignment wrapText="1"/>
    </xf>
    <xf numFmtId="14" fontId="25" fillId="0" borderId="1" xfId="0" applyNumberFormat="1" applyFont="1" applyBorder="1" applyAlignment="1">
      <alignment wrapText="1"/>
    </xf>
    <xf numFmtId="49" fontId="26" fillId="0" borderId="3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0" fontId="25" fillId="0" borderId="2" xfId="0" applyFont="1" applyBorder="1" applyAlignment="1">
      <alignment wrapText="1"/>
    </xf>
    <xf numFmtId="0" fontId="25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14" fontId="27" fillId="0" borderId="0" xfId="0" applyNumberFormat="1" applyFont="1" applyBorder="1" applyAlignment="1">
      <alignment wrapText="1"/>
    </xf>
    <xf numFmtId="44" fontId="25" fillId="0" borderId="2" xfId="0" applyNumberFormat="1" applyFont="1" applyBorder="1" applyAlignment="1">
      <alignment wrapText="1"/>
    </xf>
    <xf numFmtId="0" fontId="25" fillId="0" borderId="2" xfId="0" applyFont="1" applyBorder="1"/>
    <xf numFmtId="0" fontId="25" fillId="0" borderId="2" xfId="0" applyFont="1" applyBorder="1" applyAlignment="1">
      <alignment horizontal="center" wrapText="1"/>
    </xf>
    <xf numFmtId="49" fontId="25" fillId="0" borderId="2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4" fontId="25" fillId="0" borderId="2" xfId="0" applyNumberFormat="1" applyFont="1" applyBorder="1" applyAlignment="1">
      <alignment wrapText="1"/>
    </xf>
    <xf numFmtId="44" fontId="25" fillId="0" borderId="2" xfId="0" applyNumberFormat="1" applyFont="1" applyBorder="1"/>
    <xf numFmtId="44" fontId="25" fillId="0" borderId="3" xfId="0" applyNumberFormat="1" applyFont="1" applyBorder="1" applyAlignment="1">
      <alignment wrapText="1"/>
    </xf>
    <xf numFmtId="44" fontId="25" fillId="0" borderId="1" xfId="0" applyNumberFormat="1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5" fillId="0" borderId="1" xfId="0" applyFont="1" applyBorder="1" applyAlignment="1">
      <alignment wrapText="1"/>
    </xf>
    <xf numFmtId="49" fontId="26" fillId="0" borderId="2" xfId="0" applyNumberFormat="1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3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/>
    </xf>
    <xf numFmtId="0" fontId="19" fillId="0" borderId="15" xfId="0" quotePrefix="1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14" fontId="19" fillId="0" borderId="12" xfId="0" applyNumberFormat="1" applyFont="1" applyBorder="1" applyAlignment="1">
      <alignment horizontal="center" vertical="center"/>
    </xf>
    <xf numFmtId="0" fontId="19" fillId="0" borderId="4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4" fontId="19" fillId="0" borderId="19" xfId="0" applyNumberFormat="1" applyFont="1" applyBorder="1" applyAlignment="1">
      <alignment horizontal="center" vertical="center"/>
    </xf>
    <xf numFmtId="0" fontId="19" fillId="0" borderId="14" xfId="0" quotePrefix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164" fontId="19" fillId="0" borderId="7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14" fontId="28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19" fillId="0" borderId="34" xfId="0" applyFont="1" applyBorder="1" applyAlignment="1"/>
    <xf numFmtId="0" fontId="19" fillId="0" borderId="35" xfId="0" applyFont="1" applyBorder="1" applyAlignment="1">
      <alignment horizontal="right"/>
    </xf>
    <xf numFmtId="0" fontId="21" fillId="0" borderId="0" xfId="0" applyFont="1" applyAlignment="1">
      <alignment horizontal="center"/>
    </xf>
    <xf numFmtId="0" fontId="19" fillId="0" borderId="34" xfId="0" applyFont="1" applyBorder="1" applyAlignment="1">
      <alignment horizontal="left"/>
    </xf>
    <xf numFmtId="44" fontId="19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0" xfId="0" applyFont="1" applyBorder="1"/>
    <xf numFmtId="0" fontId="6" fillId="0" borderId="0" xfId="0" applyFont="1" applyBorder="1" applyAlignment="1">
      <alignment horizontal="right"/>
    </xf>
    <xf numFmtId="44" fontId="21" fillId="0" borderId="0" xfId="0" applyNumberFormat="1" applyFont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14" fontId="29" fillId="0" borderId="49" xfId="0" applyNumberFormat="1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/>
    </xf>
    <xf numFmtId="167" fontId="19" fillId="0" borderId="41" xfId="0" applyNumberFormat="1" applyFont="1" applyBorder="1" applyAlignment="1">
      <alignment horizontal="center"/>
    </xf>
    <xf numFmtId="167" fontId="21" fillId="0" borderId="41" xfId="0" applyNumberFormat="1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/>
    </xf>
    <xf numFmtId="167" fontId="19" fillId="0" borderId="39" xfId="0" applyNumberFormat="1" applyFont="1" applyBorder="1" applyAlignment="1">
      <alignment horizontal="center"/>
    </xf>
    <xf numFmtId="167" fontId="21" fillId="0" borderId="39" xfId="0" applyNumberFormat="1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14" fontId="29" fillId="0" borderId="47" xfId="0" applyNumberFormat="1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167" fontId="19" fillId="0" borderId="39" xfId="0" applyNumberFormat="1" applyFont="1" applyBorder="1" applyAlignment="1">
      <alignment horizontal="center" vertical="center"/>
    </xf>
    <xf numFmtId="14" fontId="29" fillId="0" borderId="48" xfId="0" applyNumberFormat="1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/>
    </xf>
    <xf numFmtId="167" fontId="19" fillId="0" borderId="40" xfId="0" applyNumberFormat="1" applyFont="1" applyBorder="1" applyAlignment="1">
      <alignment horizontal="center"/>
    </xf>
    <xf numFmtId="167" fontId="21" fillId="0" borderId="40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wrapText="1"/>
    </xf>
    <xf numFmtId="0" fontId="21" fillId="0" borderId="50" xfId="0" applyFont="1" applyBorder="1"/>
    <xf numFmtId="0" fontId="29" fillId="0" borderId="53" xfId="0" applyFont="1" applyBorder="1" applyAlignment="1">
      <alignment horizontal="center"/>
    </xf>
    <xf numFmtId="167" fontId="29" fillId="0" borderId="46" xfId="0" applyNumberFormat="1" applyFont="1" applyBorder="1"/>
    <xf numFmtId="0" fontId="19" fillId="0" borderId="51" xfId="0" applyFont="1" applyBorder="1" applyAlignment="1">
      <alignment horizontal="center" wrapText="1"/>
    </xf>
    <xf numFmtId="166" fontId="30" fillId="0" borderId="0" xfId="0" applyNumberFormat="1" applyFont="1"/>
    <xf numFmtId="164" fontId="30" fillId="0" borderId="0" xfId="0" applyNumberFormat="1" applyFont="1"/>
    <xf numFmtId="0" fontId="30" fillId="0" borderId="0" xfId="0" applyFont="1"/>
    <xf numFmtId="0" fontId="6" fillId="0" borderId="0" xfId="0" applyFont="1" applyAlignment="1">
      <alignment horizontal="center" wrapText="1"/>
    </xf>
    <xf numFmtId="0" fontId="21" fillId="0" borderId="0" xfId="0" applyFont="1" applyAlignment="1"/>
    <xf numFmtId="0" fontId="30" fillId="0" borderId="0" xfId="0" applyFont="1"/>
    <xf numFmtId="166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58</xdr:row>
      <xdr:rowOff>9594</xdr:rowOff>
    </xdr:from>
    <xdr:to>
      <xdr:col>2</xdr:col>
      <xdr:colOff>918297</xdr:colOff>
      <xdr:row>60</xdr:row>
      <xdr:rowOff>242674</xdr:rowOff>
    </xdr:to>
    <xdr:pic>
      <xdr:nvPicPr>
        <xdr:cNvPr id="9" name="Imagen 2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6176588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17</xdr:row>
      <xdr:rowOff>4861</xdr:rowOff>
    </xdr:from>
    <xdr:to>
      <xdr:col>2</xdr:col>
      <xdr:colOff>904098</xdr:colOff>
      <xdr:row>19</xdr:row>
      <xdr:rowOff>237941</xdr:rowOff>
    </xdr:to>
    <xdr:pic>
      <xdr:nvPicPr>
        <xdr:cNvPr id="21" name="Imagen 20" descr="Logos DIF GDL Pagina Web-0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51952" cy="1000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38</xdr:row>
      <xdr:rowOff>4861</xdr:rowOff>
    </xdr:from>
    <xdr:to>
      <xdr:col>2</xdr:col>
      <xdr:colOff>904098</xdr:colOff>
      <xdr:row>40</xdr:row>
      <xdr:rowOff>237941</xdr:rowOff>
    </xdr:to>
    <xdr:pic>
      <xdr:nvPicPr>
        <xdr:cNvPr id="22" name="Imagen 21" descr="Logos DIF GDL Pagina Web-0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308208"/>
          <a:ext cx="1751952" cy="1000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76</xdr:row>
      <xdr:rowOff>9594</xdr:rowOff>
    </xdr:from>
    <xdr:to>
      <xdr:col>2</xdr:col>
      <xdr:colOff>918297</xdr:colOff>
      <xdr:row>78</xdr:row>
      <xdr:rowOff>242674</xdr:rowOff>
    </xdr:to>
    <xdr:pic>
      <xdr:nvPicPr>
        <xdr:cNvPr id="7" name="Imagen 2" descr="Logos DIF GDL Pagina Web-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19018124"/>
          <a:ext cx="1751952" cy="1000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98</xdr:row>
      <xdr:rowOff>9594</xdr:rowOff>
    </xdr:from>
    <xdr:to>
      <xdr:col>2</xdr:col>
      <xdr:colOff>918297</xdr:colOff>
      <xdr:row>100</xdr:row>
      <xdr:rowOff>242674</xdr:rowOff>
    </xdr:to>
    <xdr:pic>
      <xdr:nvPicPr>
        <xdr:cNvPr id="8" name="Imagen 2" descr="Logos DIF GDL Pagina Web-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25280003"/>
          <a:ext cx="1751952" cy="1000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115</xdr:row>
      <xdr:rowOff>9594</xdr:rowOff>
    </xdr:from>
    <xdr:to>
      <xdr:col>2</xdr:col>
      <xdr:colOff>918297</xdr:colOff>
      <xdr:row>117</xdr:row>
      <xdr:rowOff>242674</xdr:rowOff>
    </xdr:to>
    <xdr:pic>
      <xdr:nvPicPr>
        <xdr:cNvPr id="10" name="Imagen 2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31490043"/>
          <a:ext cx="1751952" cy="1000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135</xdr:row>
      <xdr:rowOff>9594</xdr:rowOff>
    </xdr:from>
    <xdr:to>
      <xdr:col>2</xdr:col>
      <xdr:colOff>918297</xdr:colOff>
      <xdr:row>137</xdr:row>
      <xdr:rowOff>242674</xdr:rowOff>
    </xdr:to>
    <xdr:pic>
      <xdr:nvPicPr>
        <xdr:cNvPr id="11" name="Imagen 2" descr="Logos DIF GDL Pagina Web-0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37834860"/>
          <a:ext cx="1751952" cy="1000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213448</xdr:colOff>
      <xdr:row>152</xdr:row>
      <xdr:rowOff>9594</xdr:rowOff>
    </xdr:from>
    <xdr:to>
      <xdr:col>2</xdr:col>
      <xdr:colOff>438151</xdr:colOff>
      <xdr:row>154</xdr:row>
      <xdr:rowOff>242674</xdr:rowOff>
    </xdr:to>
    <xdr:pic>
      <xdr:nvPicPr>
        <xdr:cNvPr id="12" name="Imagen 2" descr="Logos DIF GDL Pagina Web-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8" y="51911319"/>
          <a:ext cx="1624878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28575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1605303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412716</xdr:colOff>
      <xdr:row>2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1699963" cy="800100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56</xdr:row>
      <xdr:rowOff>0</xdr:rowOff>
    </xdr:from>
    <xdr:ext cx="2465847" cy="1115098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2465847" cy="11150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"/>
  <sheetViews>
    <sheetView topLeftCell="A153" zoomScaleNormal="100" workbookViewId="0">
      <selection activeCell="N166" sqref="N166"/>
    </sheetView>
  </sheetViews>
  <sheetFormatPr baseColWidth="10" defaultColWidth="11.140625" defaultRowHeight="15" x14ac:dyDescent="0.25"/>
  <cols>
    <col min="1" max="1" width="13.140625" style="4" bestFit="1" customWidth="1"/>
    <col min="2" max="2" width="7.85546875" style="4" customWidth="1"/>
    <col min="3" max="3" width="31" style="6" bestFit="1" customWidth="1"/>
    <col min="4" max="4" width="10.7109375" style="6" bestFit="1" customWidth="1"/>
    <col min="5" max="5" width="26.85546875" style="6" bestFit="1" customWidth="1"/>
    <col min="6" max="6" width="12.42578125" style="6" customWidth="1"/>
    <col min="7" max="7" width="11" style="6" bestFit="1" customWidth="1"/>
    <col min="8" max="8" width="13.7109375" style="6" customWidth="1"/>
    <col min="9" max="9" width="13.42578125" style="4" customWidth="1"/>
    <col min="10" max="10" width="18.28515625" style="4" customWidth="1"/>
    <col min="11" max="11" width="19.140625" style="6" bestFit="1" customWidth="1"/>
    <col min="12" max="16384" width="11.140625" style="6"/>
  </cols>
  <sheetData>
    <row r="1" spans="1:15" ht="30" customHeight="1" x14ac:dyDescent="0.25">
      <c r="A1" s="139" t="s">
        <v>11</v>
      </c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5" ht="30" customHeight="1" x14ac:dyDescent="0.25">
      <c r="A2" s="142" t="s">
        <v>116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</row>
    <row r="3" spans="1:15" ht="30" customHeight="1" thickBot="1" x14ac:dyDescent="0.3">
      <c r="A3" s="145" t="s">
        <v>36</v>
      </c>
      <c r="B3" s="146"/>
      <c r="C3" s="146"/>
      <c r="D3" s="146"/>
      <c r="E3" s="146"/>
      <c r="F3" s="146"/>
      <c r="G3" s="146"/>
      <c r="H3" s="146"/>
      <c r="I3" s="146"/>
      <c r="J3" s="146"/>
      <c r="K3" s="147"/>
    </row>
    <row r="4" spans="1:15" ht="30" customHeight="1" thickBot="1" x14ac:dyDescent="0.3">
      <c r="A4" s="35" t="s">
        <v>0</v>
      </c>
      <c r="B4" s="36" t="s">
        <v>1</v>
      </c>
      <c r="C4" s="36" t="s">
        <v>2</v>
      </c>
      <c r="D4" s="36" t="s">
        <v>16</v>
      </c>
      <c r="E4" s="36" t="s">
        <v>17</v>
      </c>
      <c r="F4" s="37" t="s">
        <v>3</v>
      </c>
      <c r="G4" s="36" t="s">
        <v>4</v>
      </c>
      <c r="H4" s="36" t="s">
        <v>5</v>
      </c>
      <c r="I4" s="36" t="s">
        <v>6</v>
      </c>
      <c r="J4" s="36" t="s">
        <v>7</v>
      </c>
      <c r="K4" s="36" t="s">
        <v>8</v>
      </c>
    </row>
    <row r="5" spans="1:15" s="24" customFormat="1" ht="72" x14ac:dyDescent="0.2">
      <c r="A5" s="83">
        <v>46237</v>
      </c>
      <c r="B5" s="84">
        <v>316</v>
      </c>
      <c r="C5" s="19" t="s">
        <v>85</v>
      </c>
      <c r="D5" s="20" t="s">
        <v>33</v>
      </c>
      <c r="E5" s="20" t="s">
        <v>34</v>
      </c>
      <c r="F5" s="20">
        <v>150</v>
      </c>
      <c r="G5" s="21">
        <v>269</v>
      </c>
      <c r="H5" s="8">
        <f>G5*F5</f>
        <v>40350</v>
      </c>
      <c r="I5" s="81" t="s">
        <v>102</v>
      </c>
      <c r="J5" s="20" t="s">
        <v>9</v>
      </c>
      <c r="K5" s="22" t="s">
        <v>10</v>
      </c>
      <c r="L5" s="23"/>
      <c r="M5" s="23"/>
      <c r="N5" s="23"/>
      <c r="O5" s="23"/>
    </row>
    <row r="6" spans="1:15" s="24" customFormat="1" ht="23.1" customHeight="1" x14ac:dyDescent="0.2">
      <c r="A6" s="149">
        <v>46237</v>
      </c>
      <c r="B6" s="148">
        <v>317</v>
      </c>
      <c r="C6" s="25" t="s">
        <v>103</v>
      </c>
      <c r="D6" s="17" t="s">
        <v>33</v>
      </c>
      <c r="E6" s="17" t="s">
        <v>35</v>
      </c>
      <c r="F6" s="17">
        <v>3</v>
      </c>
      <c r="G6" s="26">
        <v>607</v>
      </c>
      <c r="H6" s="8">
        <f>G6*F6</f>
        <v>1821</v>
      </c>
      <c r="I6" s="131" t="s">
        <v>104</v>
      </c>
      <c r="J6" s="17" t="s">
        <v>9</v>
      </c>
      <c r="K6" s="9" t="s">
        <v>10</v>
      </c>
      <c r="L6" s="23"/>
      <c r="M6" s="23"/>
      <c r="N6" s="23"/>
    </row>
    <row r="7" spans="1:15" s="24" customFormat="1" ht="23.1" customHeight="1" x14ac:dyDescent="0.2">
      <c r="A7" s="151"/>
      <c r="B7" s="153"/>
      <c r="C7" s="27" t="s">
        <v>93</v>
      </c>
      <c r="D7" s="17" t="s">
        <v>33</v>
      </c>
      <c r="E7" s="17" t="s">
        <v>34</v>
      </c>
      <c r="F7" s="17">
        <v>720</v>
      </c>
      <c r="G7" s="26">
        <v>25.5</v>
      </c>
      <c r="H7" s="8">
        <f t="shared" ref="H7:H25" si="0">G7*F7</f>
        <v>18360</v>
      </c>
      <c r="I7" s="152"/>
      <c r="J7" s="17" t="s">
        <v>9</v>
      </c>
      <c r="K7" s="9" t="s">
        <v>10</v>
      </c>
      <c r="L7" s="23"/>
      <c r="M7" s="23"/>
      <c r="N7" s="23"/>
    </row>
    <row r="8" spans="1:15" s="24" customFormat="1" ht="36" x14ac:dyDescent="0.2">
      <c r="A8" s="76">
        <v>46237</v>
      </c>
      <c r="B8" s="75">
        <v>318</v>
      </c>
      <c r="C8" s="27" t="s">
        <v>85</v>
      </c>
      <c r="D8" s="17" t="s">
        <v>33</v>
      </c>
      <c r="E8" s="17" t="s">
        <v>34</v>
      </c>
      <c r="F8" s="17">
        <f>2+13+50</f>
        <v>65</v>
      </c>
      <c r="G8" s="26">
        <v>269</v>
      </c>
      <c r="H8" s="8">
        <f t="shared" si="0"/>
        <v>17485</v>
      </c>
      <c r="I8" s="77" t="s">
        <v>58</v>
      </c>
      <c r="J8" s="17" t="s">
        <v>9</v>
      </c>
      <c r="K8" s="9" t="s">
        <v>10</v>
      </c>
      <c r="L8" s="23"/>
      <c r="M8" s="23"/>
      <c r="N8" s="23"/>
    </row>
    <row r="9" spans="1:15" s="24" customFormat="1" ht="25.7" customHeight="1" x14ac:dyDescent="0.2">
      <c r="A9" s="88">
        <v>46237</v>
      </c>
      <c r="B9" s="86">
        <v>319</v>
      </c>
      <c r="C9" s="27" t="s">
        <v>105</v>
      </c>
      <c r="D9" s="16" t="s">
        <v>33</v>
      </c>
      <c r="E9" s="17" t="s">
        <v>83</v>
      </c>
      <c r="F9" s="17">
        <v>1</v>
      </c>
      <c r="G9" s="26">
        <v>358</v>
      </c>
      <c r="H9" s="8">
        <f t="shared" si="0"/>
        <v>358</v>
      </c>
      <c r="I9" s="82" t="s">
        <v>12</v>
      </c>
      <c r="J9" s="17" t="s">
        <v>9</v>
      </c>
      <c r="K9" s="9" t="s">
        <v>10</v>
      </c>
      <c r="L9" s="23"/>
      <c r="M9" s="23"/>
      <c r="N9" s="23"/>
    </row>
    <row r="10" spans="1:15" s="24" customFormat="1" ht="24" x14ac:dyDescent="0.2">
      <c r="A10" s="88">
        <v>46237</v>
      </c>
      <c r="B10" s="86">
        <v>320</v>
      </c>
      <c r="C10" s="27" t="s">
        <v>37</v>
      </c>
      <c r="D10" s="17" t="s">
        <v>33</v>
      </c>
      <c r="E10" s="17" t="s">
        <v>34</v>
      </c>
      <c r="F10" s="17">
        <v>4</v>
      </c>
      <c r="G10" s="26">
        <v>328.02</v>
      </c>
      <c r="H10" s="8">
        <f t="shared" si="0"/>
        <v>1312.08</v>
      </c>
      <c r="I10" s="82" t="s">
        <v>38</v>
      </c>
      <c r="J10" s="17" t="s">
        <v>9</v>
      </c>
      <c r="K10" s="9" t="s">
        <v>10</v>
      </c>
      <c r="L10" s="23"/>
      <c r="M10" s="23"/>
      <c r="N10" s="23"/>
    </row>
    <row r="11" spans="1:15" s="24" customFormat="1" ht="23.65" customHeight="1" x14ac:dyDescent="0.2">
      <c r="A11" s="88">
        <v>46238</v>
      </c>
      <c r="B11" s="86">
        <v>321</v>
      </c>
      <c r="C11" s="27" t="s">
        <v>37</v>
      </c>
      <c r="D11" s="17" t="s">
        <v>33</v>
      </c>
      <c r="E11" s="17" t="s">
        <v>34</v>
      </c>
      <c r="F11" s="17">
        <v>20</v>
      </c>
      <c r="G11" s="26">
        <v>328.02</v>
      </c>
      <c r="H11" s="8">
        <f t="shared" si="0"/>
        <v>6560.4</v>
      </c>
      <c r="I11" s="82" t="s">
        <v>82</v>
      </c>
      <c r="J11" s="17" t="s">
        <v>9</v>
      </c>
      <c r="K11" s="9" t="s">
        <v>10</v>
      </c>
      <c r="L11" s="23"/>
      <c r="M11" s="23"/>
      <c r="N11" s="23"/>
    </row>
    <row r="12" spans="1:15" s="24" customFormat="1" ht="36" x14ac:dyDescent="0.2">
      <c r="A12" s="88">
        <v>46238</v>
      </c>
      <c r="B12" s="86">
        <v>322</v>
      </c>
      <c r="C12" s="27" t="s">
        <v>106</v>
      </c>
      <c r="D12" s="17" t="s">
        <v>33</v>
      </c>
      <c r="E12" s="17" t="s">
        <v>34</v>
      </c>
      <c r="F12" s="17">
        <v>360</v>
      </c>
      <c r="G12" s="26">
        <v>30</v>
      </c>
      <c r="H12" s="8">
        <f t="shared" si="0"/>
        <v>10800</v>
      </c>
      <c r="I12" s="82" t="s">
        <v>95</v>
      </c>
      <c r="J12" s="17" t="s">
        <v>9</v>
      </c>
      <c r="K12" s="9" t="s">
        <v>10</v>
      </c>
      <c r="L12" s="23"/>
      <c r="M12" s="23"/>
      <c r="N12" s="23"/>
    </row>
    <row r="13" spans="1:15" s="24" customFormat="1" ht="23.65" customHeight="1" x14ac:dyDescent="0.2">
      <c r="A13" s="149">
        <v>46240</v>
      </c>
      <c r="B13" s="148">
        <v>323</v>
      </c>
      <c r="C13" s="27" t="s">
        <v>37</v>
      </c>
      <c r="D13" s="17" t="s">
        <v>33</v>
      </c>
      <c r="E13" s="17" t="s">
        <v>34</v>
      </c>
      <c r="F13" s="17">
        <v>20</v>
      </c>
      <c r="G13" s="26">
        <v>328.02</v>
      </c>
      <c r="H13" s="8">
        <f t="shared" si="0"/>
        <v>6560.4</v>
      </c>
      <c r="I13" s="150" t="s">
        <v>107</v>
      </c>
      <c r="J13" s="17" t="s">
        <v>9</v>
      </c>
      <c r="K13" s="9" t="s">
        <v>10</v>
      </c>
      <c r="L13" s="23"/>
      <c r="M13" s="23"/>
      <c r="N13" s="23"/>
    </row>
    <row r="14" spans="1:15" s="24" customFormat="1" ht="24" x14ac:dyDescent="0.2">
      <c r="A14" s="137"/>
      <c r="B14" s="134"/>
      <c r="C14" s="27" t="s">
        <v>106</v>
      </c>
      <c r="D14" s="17" t="s">
        <v>33</v>
      </c>
      <c r="E14" s="17" t="s">
        <v>34</v>
      </c>
      <c r="F14" s="17">
        <v>120</v>
      </c>
      <c r="G14" s="26">
        <v>30</v>
      </c>
      <c r="H14" s="8">
        <f t="shared" si="0"/>
        <v>3600</v>
      </c>
      <c r="I14" s="131"/>
      <c r="J14" s="17" t="s">
        <v>9</v>
      </c>
      <c r="K14" s="9" t="s">
        <v>10</v>
      </c>
      <c r="L14" s="23"/>
      <c r="M14" s="23"/>
      <c r="N14" s="23"/>
    </row>
    <row r="15" spans="1:15" s="24" customFormat="1" ht="24" x14ac:dyDescent="0.2">
      <c r="A15" s="151"/>
      <c r="B15" s="153"/>
      <c r="C15" s="27" t="s">
        <v>93</v>
      </c>
      <c r="D15" s="17" t="s">
        <v>33</v>
      </c>
      <c r="E15" s="17" t="s">
        <v>34</v>
      </c>
      <c r="F15" s="17">
        <v>360</v>
      </c>
      <c r="G15" s="26">
        <v>25.5</v>
      </c>
      <c r="H15" s="8">
        <f t="shared" si="0"/>
        <v>9180</v>
      </c>
      <c r="I15" s="152"/>
      <c r="J15" s="17" t="s">
        <v>9</v>
      </c>
      <c r="K15" s="9" t="s">
        <v>10</v>
      </c>
      <c r="L15" s="23"/>
      <c r="M15" s="23"/>
      <c r="N15" s="23"/>
    </row>
    <row r="16" spans="1:15" s="24" customFormat="1" ht="23.65" customHeight="1" x14ac:dyDescent="0.2">
      <c r="A16" s="149">
        <v>46240</v>
      </c>
      <c r="B16" s="148">
        <v>324</v>
      </c>
      <c r="C16" s="27" t="s">
        <v>108</v>
      </c>
      <c r="D16" s="17" t="s">
        <v>33</v>
      </c>
      <c r="E16" s="17" t="s">
        <v>34</v>
      </c>
      <c r="F16" s="17">
        <v>45</v>
      </c>
      <c r="G16" s="26">
        <v>20</v>
      </c>
      <c r="H16" s="8">
        <f t="shared" si="0"/>
        <v>900</v>
      </c>
      <c r="I16" s="150" t="s">
        <v>97</v>
      </c>
      <c r="J16" s="17" t="s">
        <v>9</v>
      </c>
      <c r="K16" s="9" t="s">
        <v>10</v>
      </c>
      <c r="L16" s="23"/>
      <c r="M16" s="23"/>
      <c r="N16" s="23"/>
    </row>
    <row r="17" spans="1:14" s="24" customFormat="1" ht="24.75" thickBot="1" x14ac:dyDescent="0.25">
      <c r="A17" s="138"/>
      <c r="B17" s="135"/>
      <c r="C17" s="33" t="s">
        <v>109</v>
      </c>
      <c r="D17" s="18" t="s">
        <v>33</v>
      </c>
      <c r="E17" s="18" t="s">
        <v>34</v>
      </c>
      <c r="F17" s="18">
        <v>5</v>
      </c>
      <c r="G17" s="34">
        <v>80</v>
      </c>
      <c r="H17" s="14">
        <f t="shared" si="0"/>
        <v>400</v>
      </c>
      <c r="I17" s="132"/>
      <c r="J17" s="18" t="s">
        <v>9</v>
      </c>
      <c r="K17" s="15" t="s">
        <v>10</v>
      </c>
      <c r="L17" s="23"/>
      <c r="M17" s="23"/>
      <c r="N17" s="23"/>
    </row>
    <row r="18" spans="1:14" ht="30" customHeight="1" x14ac:dyDescent="0.25">
      <c r="A18" s="139" t="s">
        <v>11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1"/>
    </row>
    <row r="19" spans="1:14" ht="30" customHeight="1" x14ac:dyDescent="0.25">
      <c r="A19" s="142" t="s">
        <v>116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4"/>
    </row>
    <row r="20" spans="1:14" ht="30" customHeight="1" thickBot="1" x14ac:dyDescent="0.3">
      <c r="A20" s="145" t="s">
        <v>36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7"/>
    </row>
    <row r="21" spans="1:14" ht="30" customHeight="1" thickBot="1" x14ac:dyDescent="0.3">
      <c r="A21" s="35" t="s">
        <v>0</v>
      </c>
      <c r="B21" s="36" t="s">
        <v>1</v>
      </c>
      <c r="C21" s="36" t="s">
        <v>2</v>
      </c>
      <c r="D21" s="36" t="s">
        <v>16</v>
      </c>
      <c r="E21" s="36" t="s">
        <v>17</v>
      </c>
      <c r="F21" s="37" t="s">
        <v>3</v>
      </c>
      <c r="G21" s="36" t="s">
        <v>4</v>
      </c>
      <c r="H21" s="36" t="s">
        <v>5</v>
      </c>
      <c r="I21" s="36" t="s">
        <v>6</v>
      </c>
      <c r="J21" s="36" t="s">
        <v>7</v>
      </c>
      <c r="K21" s="36" t="s">
        <v>8</v>
      </c>
    </row>
    <row r="22" spans="1:14" s="24" customFormat="1" ht="24" x14ac:dyDescent="0.2">
      <c r="A22" s="137">
        <v>46244</v>
      </c>
      <c r="B22" s="134">
        <v>325</v>
      </c>
      <c r="C22" s="25" t="s">
        <v>110</v>
      </c>
      <c r="D22" s="16" t="s">
        <v>33</v>
      </c>
      <c r="E22" s="16" t="s">
        <v>34</v>
      </c>
      <c r="F22" s="16">
        <v>7</v>
      </c>
      <c r="G22" s="28">
        <v>380</v>
      </c>
      <c r="H22" s="12">
        <f t="shared" si="0"/>
        <v>2660</v>
      </c>
      <c r="I22" s="130" t="s">
        <v>94</v>
      </c>
      <c r="J22" s="16" t="s">
        <v>9</v>
      </c>
      <c r="K22" s="13" t="s">
        <v>10</v>
      </c>
      <c r="L22" s="23"/>
      <c r="M22" s="23"/>
      <c r="N22" s="23"/>
    </row>
    <row r="23" spans="1:14" s="24" customFormat="1" ht="14.65" customHeight="1" x14ac:dyDescent="0.2">
      <c r="A23" s="137"/>
      <c r="B23" s="134"/>
      <c r="C23" s="27" t="s">
        <v>111</v>
      </c>
      <c r="D23" s="17" t="s">
        <v>33</v>
      </c>
      <c r="E23" s="17" t="s">
        <v>34</v>
      </c>
      <c r="F23" s="17">
        <v>8</v>
      </c>
      <c r="G23" s="26">
        <v>40</v>
      </c>
      <c r="H23" s="8">
        <f t="shared" si="0"/>
        <v>320</v>
      </c>
      <c r="I23" s="131"/>
      <c r="J23" s="17" t="s">
        <v>9</v>
      </c>
      <c r="K23" s="9" t="s">
        <v>10</v>
      </c>
      <c r="L23" s="23"/>
      <c r="M23" s="23"/>
      <c r="N23" s="23"/>
    </row>
    <row r="24" spans="1:14" s="24" customFormat="1" ht="24" x14ac:dyDescent="0.2">
      <c r="A24" s="137"/>
      <c r="B24" s="134"/>
      <c r="C24" s="27" t="s">
        <v>93</v>
      </c>
      <c r="D24" s="17" t="s">
        <v>33</v>
      </c>
      <c r="E24" s="17" t="s">
        <v>34</v>
      </c>
      <c r="F24" s="17">
        <v>300</v>
      </c>
      <c r="G24" s="26">
        <v>25.5</v>
      </c>
      <c r="H24" s="8">
        <f t="shared" si="0"/>
        <v>7650</v>
      </c>
      <c r="I24" s="131"/>
      <c r="J24" s="17" t="s">
        <v>9</v>
      </c>
      <c r="K24" s="9" t="s">
        <v>10</v>
      </c>
      <c r="L24" s="23"/>
      <c r="M24" s="23"/>
      <c r="N24" s="23"/>
    </row>
    <row r="25" spans="1:14" s="24" customFormat="1" ht="19.350000000000001" customHeight="1" x14ac:dyDescent="0.2">
      <c r="A25" s="137"/>
      <c r="B25" s="134"/>
      <c r="C25" s="27" t="s">
        <v>118</v>
      </c>
      <c r="D25" s="29" t="s">
        <v>33</v>
      </c>
      <c r="E25" s="29" t="s">
        <v>117</v>
      </c>
      <c r="F25" s="17">
        <v>1</v>
      </c>
      <c r="G25" s="26">
        <v>500</v>
      </c>
      <c r="H25" s="8">
        <f t="shared" si="0"/>
        <v>500</v>
      </c>
      <c r="I25" s="131"/>
      <c r="J25" s="29" t="s">
        <v>9</v>
      </c>
      <c r="K25" s="31" t="s">
        <v>10</v>
      </c>
      <c r="L25" s="23"/>
      <c r="M25" s="23"/>
      <c r="N25" s="23"/>
    </row>
    <row r="26" spans="1:14" s="24" customFormat="1" ht="21" customHeight="1" x14ac:dyDescent="0.2">
      <c r="A26" s="137"/>
      <c r="B26" s="134"/>
      <c r="C26" s="32" t="s">
        <v>103</v>
      </c>
      <c r="D26" s="29" t="s">
        <v>33</v>
      </c>
      <c r="E26" s="29" t="s">
        <v>35</v>
      </c>
      <c r="F26" s="29">
        <v>5</v>
      </c>
      <c r="G26" s="51">
        <v>607</v>
      </c>
      <c r="H26" s="30">
        <f t="shared" ref="H26:H81" si="1">G26*F26</f>
        <v>3035</v>
      </c>
      <c r="I26" s="131"/>
      <c r="J26" s="29" t="s">
        <v>9</v>
      </c>
      <c r="K26" s="31" t="s">
        <v>10</v>
      </c>
      <c r="L26" s="23"/>
      <c r="M26" s="23"/>
      <c r="N26" s="23"/>
    </row>
    <row r="27" spans="1:14" s="24" customFormat="1" ht="21.4" customHeight="1" x14ac:dyDescent="0.2">
      <c r="A27" s="137"/>
      <c r="B27" s="134"/>
      <c r="C27" s="27" t="s">
        <v>112</v>
      </c>
      <c r="D27" s="17" t="s">
        <v>33</v>
      </c>
      <c r="E27" s="17" t="s">
        <v>83</v>
      </c>
      <c r="F27" s="17">
        <v>1</v>
      </c>
      <c r="G27" s="26">
        <v>550</v>
      </c>
      <c r="H27" s="8">
        <f t="shared" si="1"/>
        <v>550</v>
      </c>
      <c r="I27" s="131"/>
      <c r="J27" s="17" t="s">
        <v>9</v>
      </c>
      <c r="K27" s="9" t="s">
        <v>10</v>
      </c>
      <c r="L27" s="23"/>
      <c r="M27" s="23"/>
      <c r="N27" s="23"/>
    </row>
    <row r="28" spans="1:14" s="24" customFormat="1" ht="23.1" customHeight="1" x14ac:dyDescent="0.2">
      <c r="A28" s="137"/>
      <c r="B28" s="134"/>
      <c r="C28" s="27" t="s">
        <v>113</v>
      </c>
      <c r="D28" s="17" t="s">
        <v>33</v>
      </c>
      <c r="E28" s="17" t="s">
        <v>34</v>
      </c>
      <c r="F28" s="17">
        <v>10</v>
      </c>
      <c r="G28" s="26">
        <v>150</v>
      </c>
      <c r="H28" s="8">
        <f t="shared" si="1"/>
        <v>1500</v>
      </c>
      <c r="I28" s="131"/>
      <c r="J28" s="17" t="s">
        <v>9</v>
      </c>
      <c r="K28" s="9" t="s">
        <v>10</v>
      </c>
      <c r="L28" s="23"/>
      <c r="M28" s="23"/>
      <c r="N28" s="23"/>
    </row>
    <row r="29" spans="1:14" s="24" customFormat="1" ht="23.1" customHeight="1" x14ac:dyDescent="0.2">
      <c r="A29" s="137"/>
      <c r="B29" s="134"/>
      <c r="C29" s="27" t="s">
        <v>114</v>
      </c>
      <c r="D29" s="17" t="s">
        <v>33</v>
      </c>
      <c r="E29" s="17" t="s">
        <v>34</v>
      </c>
      <c r="F29" s="17">
        <v>3</v>
      </c>
      <c r="G29" s="26">
        <v>150</v>
      </c>
      <c r="H29" s="8">
        <f t="shared" si="1"/>
        <v>450</v>
      </c>
      <c r="I29" s="131"/>
      <c r="J29" s="17" t="s">
        <v>9</v>
      </c>
      <c r="K29" s="9" t="s">
        <v>10</v>
      </c>
      <c r="L29" s="23"/>
      <c r="M29" s="23"/>
      <c r="N29" s="23"/>
    </row>
    <row r="30" spans="1:14" s="24" customFormat="1" ht="23.1" customHeight="1" x14ac:dyDescent="0.2">
      <c r="A30" s="151"/>
      <c r="B30" s="153"/>
      <c r="C30" s="27" t="s">
        <v>115</v>
      </c>
      <c r="D30" s="17" t="s">
        <v>33</v>
      </c>
      <c r="E30" s="17" t="s">
        <v>34</v>
      </c>
      <c r="F30" s="17">
        <v>300</v>
      </c>
      <c r="G30" s="26">
        <v>15</v>
      </c>
      <c r="H30" s="8">
        <f t="shared" si="1"/>
        <v>4500</v>
      </c>
      <c r="I30" s="152"/>
      <c r="J30" s="17" t="s">
        <v>9</v>
      </c>
      <c r="K30" s="9" t="s">
        <v>10</v>
      </c>
      <c r="L30" s="23"/>
      <c r="M30" s="23"/>
      <c r="N30" s="23"/>
    </row>
    <row r="31" spans="1:14" s="24" customFormat="1" ht="25.7" customHeight="1" x14ac:dyDescent="0.2">
      <c r="A31" s="88">
        <v>46245</v>
      </c>
      <c r="B31" s="86">
        <v>326</v>
      </c>
      <c r="C31" s="32" t="s">
        <v>85</v>
      </c>
      <c r="D31" s="29" t="s">
        <v>33</v>
      </c>
      <c r="E31" s="29" t="s">
        <v>34</v>
      </c>
      <c r="F31" s="29">
        <v>50</v>
      </c>
      <c r="G31" s="51">
        <v>269</v>
      </c>
      <c r="H31" s="30">
        <f t="shared" si="1"/>
        <v>13450</v>
      </c>
      <c r="I31" s="82" t="s">
        <v>119</v>
      </c>
      <c r="J31" s="29" t="s">
        <v>9</v>
      </c>
      <c r="K31" s="31" t="s">
        <v>10</v>
      </c>
      <c r="L31" s="23"/>
      <c r="M31" s="23"/>
      <c r="N31" s="23"/>
    </row>
    <row r="32" spans="1:14" s="24" customFormat="1" ht="23.1" customHeight="1" x14ac:dyDescent="0.2">
      <c r="A32" s="149">
        <v>46246</v>
      </c>
      <c r="B32" s="148">
        <v>327</v>
      </c>
      <c r="C32" s="32" t="s">
        <v>120</v>
      </c>
      <c r="D32" s="29" t="s">
        <v>33</v>
      </c>
      <c r="E32" s="29" t="s">
        <v>59</v>
      </c>
      <c r="F32" s="29">
        <v>2</v>
      </c>
      <c r="G32" s="51">
        <v>500</v>
      </c>
      <c r="H32" s="30">
        <f t="shared" si="1"/>
        <v>1000</v>
      </c>
      <c r="I32" s="150" t="s">
        <v>122</v>
      </c>
      <c r="J32" s="29" t="s">
        <v>9</v>
      </c>
      <c r="K32" s="31" t="s">
        <v>10</v>
      </c>
      <c r="L32" s="23"/>
      <c r="M32" s="23"/>
      <c r="N32" s="23"/>
    </row>
    <row r="33" spans="1:14" s="24" customFormat="1" ht="28.35" customHeight="1" x14ac:dyDescent="0.2">
      <c r="A33" s="151"/>
      <c r="B33" s="153"/>
      <c r="C33" s="32" t="s">
        <v>121</v>
      </c>
      <c r="D33" s="29" t="s">
        <v>33</v>
      </c>
      <c r="E33" s="29" t="s">
        <v>84</v>
      </c>
      <c r="F33" s="29">
        <v>1</v>
      </c>
      <c r="G33" s="51">
        <v>1000</v>
      </c>
      <c r="H33" s="30">
        <f t="shared" si="1"/>
        <v>1000</v>
      </c>
      <c r="I33" s="152"/>
      <c r="J33" s="29" t="s">
        <v>9</v>
      </c>
      <c r="K33" s="31" t="s">
        <v>10</v>
      </c>
      <c r="L33" s="23"/>
      <c r="M33" s="23"/>
      <c r="N33" s="23"/>
    </row>
    <row r="34" spans="1:14" s="24" customFormat="1" ht="23.1" customHeight="1" x14ac:dyDescent="0.2">
      <c r="A34" s="88">
        <v>46246</v>
      </c>
      <c r="B34" s="86">
        <v>328</v>
      </c>
      <c r="C34" s="32" t="s">
        <v>39</v>
      </c>
      <c r="D34" s="29" t="s">
        <v>33</v>
      </c>
      <c r="E34" s="29" t="s">
        <v>40</v>
      </c>
      <c r="F34" s="29">
        <v>40</v>
      </c>
      <c r="G34" s="51">
        <v>14.46</v>
      </c>
      <c r="H34" s="30">
        <f t="shared" si="1"/>
        <v>578.40000000000009</v>
      </c>
      <c r="I34" s="82" t="s">
        <v>44</v>
      </c>
      <c r="J34" s="29" t="s">
        <v>9</v>
      </c>
      <c r="K34" s="31" t="s">
        <v>10</v>
      </c>
      <c r="L34" s="23"/>
      <c r="M34" s="23"/>
      <c r="N34" s="23"/>
    </row>
    <row r="35" spans="1:14" s="24" customFormat="1" ht="23.1" customHeight="1" x14ac:dyDescent="0.2">
      <c r="A35" s="149">
        <v>46246</v>
      </c>
      <c r="B35" s="148">
        <v>329</v>
      </c>
      <c r="C35" s="32" t="s">
        <v>39</v>
      </c>
      <c r="D35" s="29" t="s">
        <v>33</v>
      </c>
      <c r="E35" s="29" t="s">
        <v>40</v>
      </c>
      <c r="F35" s="29">
        <v>70</v>
      </c>
      <c r="G35" s="51">
        <v>14.46</v>
      </c>
      <c r="H35" s="30">
        <f t="shared" si="1"/>
        <v>1012.2</v>
      </c>
      <c r="I35" s="150" t="s">
        <v>12</v>
      </c>
      <c r="J35" s="29" t="s">
        <v>9</v>
      </c>
      <c r="K35" s="31" t="s">
        <v>10</v>
      </c>
      <c r="L35" s="23"/>
      <c r="M35" s="23"/>
      <c r="N35" s="23"/>
    </row>
    <row r="36" spans="1:14" s="24" customFormat="1" ht="23.1" customHeight="1" x14ac:dyDescent="0.2">
      <c r="A36" s="137"/>
      <c r="B36" s="134"/>
      <c r="C36" s="32" t="s">
        <v>41</v>
      </c>
      <c r="D36" s="29" t="s">
        <v>33</v>
      </c>
      <c r="E36" s="29" t="s">
        <v>40</v>
      </c>
      <c r="F36" s="29">
        <v>75</v>
      </c>
      <c r="G36" s="51">
        <v>16.27</v>
      </c>
      <c r="H36" s="30">
        <f t="shared" si="1"/>
        <v>1220.25</v>
      </c>
      <c r="I36" s="131"/>
      <c r="J36" s="29" t="s">
        <v>9</v>
      </c>
      <c r="K36" s="31" t="s">
        <v>10</v>
      </c>
      <c r="L36" s="23"/>
      <c r="M36" s="23"/>
      <c r="N36" s="23"/>
    </row>
    <row r="37" spans="1:14" s="24" customFormat="1" ht="23.1" customHeight="1" x14ac:dyDescent="0.2">
      <c r="A37" s="137"/>
      <c r="B37" s="134"/>
      <c r="C37" s="32" t="s">
        <v>42</v>
      </c>
      <c r="D37" s="29" t="s">
        <v>33</v>
      </c>
      <c r="E37" s="29" t="s">
        <v>40</v>
      </c>
      <c r="F37" s="29">
        <v>50</v>
      </c>
      <c r="G37" s="51">
        <v>16.79</v>
      </c>
      <c r="H37" s="30">
        <f t="shared" si="1"/>
        <v>839.5</v>
      </c>
      <c r="I37" s="131"/>
      <c r="J37" s="29" t="s">
        <v>9</v>
      </c>
      <c r="K37" s="31" t="s">
        <v>10</v>
      </c>
      <c r="L37" s="23"/>
      <c r="M37" s="23"/>
      <c r="N37" s="23"/>
    </row>
    <row r="38" spans="1:14" s="24" customFormat="1" ht="23.1" customHeight="1" thickBot="1" x14ac:dyDescent="0.25">
      <c r="A38" s="138"/>
      <c r="B38" s="135"/>
      <c r="C38" s="33" t="s">
        <v>43</v>
      </c>
      <c r="D38" s="18" t="s">
        <v>33</v>
      </c>
      <c r="E38" s="18" t="s">
        <v>40</v>
      </c>
      <c r="F38" s="18">
        <v>30</v>
      </c>
      <c r="G38" s="34">
        <v>25.51</v>
      </c>
      <c r="H38" s="14">
        <f t="shared" si="1"/>
        <v>765.30000000000007</v>
      </c>
      <c r="I38" s="132"/>
      <c r="J38" s="18" t="s">
        <v>9</v>
      </c>
      <c r="K38" s="15" t="s">
        <v>10</v>
      </c>
      <c r="L38" s="23"/>
      <c r="M38" s="23"/>
      <c r="N38" s="23"/>
    </row>
    <row r="39" spans="1:14" ht="30" customHeight="1" x14ac:dyDescent="0.25">
      <c r="A39" s="139" t="s">
        <v>11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1"/>
    </row>
    <row r="40" spans="1:14" ht="30" customHeight="1" x14ac:dyDescent="0.25">
      <c r="A40" s="142" t="s">
        <v>116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4"/>
    </row>
    <row r="41" spans="1:14" ht="30" customHeight="1" thickBot="1" x14ac:dyDescent="0.3">
      <c r="A41" s="145" t="s">
        <v>36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7"/>
    </row>
    <row r="42" spans="1:14" ht="30" customHeight="1" thickBot="1" x14ac:dyDescent="0.3">
      <c r="A42" s="35" t="s">
        <v>0</v>
      </c>
      <c r="B42" s="36" t="s">
        <v>1</v>
      </c>
      <c r="C42" s="36" t="s">
        <v>2</v>
      </c>
      <c r="D42" s="36" t="s">
        <v>16</v>
      </c>
      <c r="E42" s="36" t="s">
        <v>17</v>
      </c>
      <c r="F42" s="37" t="s">
        <v>3</v>
      </c>
      <c r="G42" s="36" t="s">
        <v>4</v>
      </c>
      <c r="H42" s="36" t="s">
        <v>5</v>
      </c>
      <c r="I42" s="36" t="s">
        <v>6</v>
      </c>
      <c r="J42" s="36" t="s">
        <v>7</v>
      </c>
      <c r="K42" s="36" t="s">
        <v>8</v>
      </c>
    </row>
    <row r="43" spans="1:14" s="24" customFormat="1" ht="22.9" customHeight="1" x14ac:dyDescent="0.2">
      <c r="A43" s="137">
        <v>46246</v>
      </c>
      <c r="B43" s="134">
        <v>330</v>
      </c>
      <c r="C43" s="99" t="s">
        <v>39</v>
      </c>
      <c r="D43" s="65" t="s">
        <v>33</v>
      </c>
      <c r="E43" s="65" t="s">
        <v>40</v>
      </c>
      <c r="F43" s="65">
        <v>35</v>
      </c>
      <c r="G43" s="78">
        <v>14.46</v>
      </c>
      <c r="H43" s="100">
        <f t="shared" si="1"/>
        <v>506.1</v>
      </c>
      <c r="I43" s="130" t="s">
        <v>89</v>
      </c>
      <c r="J43" s="65" t="s">
        <v>9</v>
      </c>
      <c r="K43" s="101" t="s">
        <v>10</v>
      </c>
      <c r="L43" s="23"/>
      <c r="M43" s="23"/>
      <c r="N43" s="23"/>
    </row>
    <row r="44" spans="1:14" s="24" customFormat="1" ht="23.1" customHeight="1" x14ac:dyDescent="0.2">
      <c r="A44" s="137"/>
      <c r="B44" s="134"/>
      <c r="C44" s="32" t="s">
        <v>41</v>
      </c>
      <c r="D44" s="29" t="s">
        <v>33</v>
      </c>
      <c r="E44" s="29" t="s">
        <v>40</v>
      </c>
      <c r="F44" s="29">
        <v>20</v>
      </c>
      <c r="G44" s="51">
        <v>16.27</v>
      </c>
      <c r="H44" s="30">
        <f t="shared" si="1"/>
        <v>325.39999999999998</v>
      </c>
      <c r="I44" s="131"/>
      <c r="J44" s="29" t="s">
        <v>9</v>
      </c>
      <c r="K44" s="31" t="s">
        <v>10</v>
      </c>
      <c r="L44" s="23"/>
      <c r="M44" s="23"/>
      <c r="N44" s="23"/>
    </row>
    <row r="45" spans="1:14" s="24" customFormat="1" ht="23.1" customHeight="1" x14ac:dyDescent="0.2">
      <c r="A45" s="137"/>
      <c r="B45" s="134"/>
      <c r="C45" s="32" t="s">
        <v>42</v>
      </c>
      <c r="D45" s="29" t="s">
        <v>33</v>
      </c>
      <c r="E45" s="29" t="s">
        <v>40</v>
      </c>
      <c r="F45" s="29">
        <v>15</v>
      </c>
      <c r="G45" s="51">
        <v>16.79</v>
      </c>
      <c r="H45" s="30">
        <f t="shared" si="1"/>
        <v>251.85</v>
      </c>
      <c r="I45" s="131"/>
      <c r="J45" s="29" t="s">
        <v>9</v>
      </c>
      <c r="K45" s="31" t="s">
        <v>10</v>
      </c>
      <c r="L45" s="23"/>
      <c r="M45" s="23"/>
      <c r="N45" s="23"/>
    </row>
    <row r="46" spans="1:14" s="24" customFormat="1" ht="23.1" customHeight="1" x14ac:dyDescent="0.2">
      <c r="A46" s="151"/>
      <c r="B46" s="153"/>
      <c r="C46" s="27" t="s">
        <v>43</v>
      </c>
      <c r="D46" s="29" t="s">
        <v>33</v>
      </c>
      <c r="E46" s="29" t="s">
        <v>40</v>
      </c>
      <c r="F46" s="29">
        <v>5</v>
      </c>
      <c r="G46" s="26">
        <v>25.51</v>
      </c>
      <c r="H46" s="30">
        <f t="shared" si="1"/>
        <v>127.55000000000001</v>
      </c>
      <c r="I46" s="152"/>
      <c r="J46" s="29" t="s">
        <v>9</v>
      </c>
      <c r="K46" s="31" t="s">
        <v>10</v>
      </c>
      <c r="L46" s="23"/>
      <c r="M46" s="23"/>
      <c r="N46" s="23"/>
    </row>
    <row r="47" spans="1:14" s="24" customFormat="1" ht="23.1" customHeight="1" x14ac:dyDescent="0.2">
      <c r="A47" s="149">
        <v>46246</v>
      </c>
      <c r="B47" s="148">
        <v>331</v>
      </c>
      <c r="C47" s="99" t="s">
        <v>39</v>
      </c>
      <c r="D47" s="29" t="s">
        <v>33</v>
      </c>
      <c r="E47" s="29" t="s">
        <v>40</v>
      </c>
      <c r="F47" s="29">
        <v>90</v>
      </c>
      <c r="G47" s="78">
        <v>14.46</v>
      </c>
      <c r="H47" s="30">
        <f t="shared" si="1"/>
        <v>1301.4000000000001</v>
      </c>
      <c r="I47" s="150" t="s">
        <v>90</v>
      </c>
      <c r="J47" s="29" t="s">
        <v>9</v>
      </c>
      <c r="K47" s="31" t="s">
        <v>10</v>
      </c>
      <c r="L47" s="23"/>
      <c r="M47" s="23"/>
      <c r="N47" s="23"/>
    </row>
    <row r="48" spans="1:14" s="24" customFormat="1" ht="23.1" customHeight="1" x14ac:dyDescent="0.2">
      <c r="A48" s="137"/>
      <c r="B48" s="134"/>
      <c r="C48" s="32" t="s">
        <v>41</v>
      </c>
      <c r="D48" s="29" t="s">
        <v>33</v>
      </c>
      <c r="E48" s="29" t="s">
        <v>40</v>
      </c>
      <c r="F48" s="29">
        <v>90</v>
      </c>
      <c r="G48" s="51">
        <v>16.27</v>
      </c>
      <c r="H48" s="30">
        <f t="shared" si="1"/>
        <v>1464.3</v>
      </c>
      <c r="I48" s="131"/>
      <c r="J48" s="29" t="s">
        <v>9</v>
      </c>
      <c r="K48" s="31" t="s">
        <v>10</v>
      </c>
      <c r="L48" s="23"/>
      <c r="M48" s="23"/>
      <c r="N48" s="23"/>
    </row>
    <row r="49" spans="1:15" s="24" customFormat="1" ht="23.1" customHeight="1" x14ac:dyDescent="0.2">
      <c r="A49" s="137"/>
      <c r="B49" s="134"/>
      <c r="C49" s="32" t="s">
        <v>42</v>
      </c>
      <c r="D49" s="29" t="s">
        <v>33</v>
      </c>
      <c r="E49" s="29" t="s">
        <v>40</v>
      </c>
      <c r="F49" s="29">
        <v>55</v>
      </c>
      <c r="G49" s="51">
        <v>16.79</v>
      </c>
      <c r="H49" s="30">
        <f t="shared" si="1"/>
        <v>923.44999999999993</v>
      </c>
      <c r="I49" s="131"/>
      <c r="J49" s="29" t="s">
        <v>9</v>
      </c>
      <c r="K49" s="31" t="s">
        <v>10</v>
      </c>
      <c r="L49" s="23"/>
      <c r="M49" s="23"/>
      <c r="N49" s="23"/>
    </row>
    <row r="50" spans="1:15" s="24" customFormat="1" ht="23.1" customHeight="1" x14ac:dyDescent="0.2">
      <c r="A50" s="151"/>
      <c r="B50" s="153"/>
      <c r="C50" s="32" t="s">
        <v>43</v>
      </c>
      <c r="D50" s="29" t="s">
        <v>33</v>
      </c>
      <c r="E50" s="29" t="s">
        <v>40</v>
      </c>
      <c r="F50" s="29">
        <v>90</v>
      </c>
      <c r="G50" s="51">
        <v>25.51</v>
      </c>
      <c r="H50" s="30">
        <f t="shared" si="1"/>
        <v>2295.9</v>
      </c>
      <c r="I50" s="152"/>
      <c r="J50" s="29" t="s">
        <v>9</v>
      </c>
      <c r="K50" s="31" t="s">
        <v>10</v>
      </c>
      <c r="L50" s="23"/>
      <c r="M50" s="23"/>
      <c r="N50" s="23"/>
    </row>
    <row r="51" spans="1:15" s="24" customFormat="1" ht="36" x14ac:dyDescent="0.2">
      <c r="A51" s="88">
        <v>46246</v>
      </c>
      <c r="B51" s="86">
        <v>332</v>
      </c>
      <c r="C51" s="32" t="s">
        <v>123</v>
      </c>
      <c r="D51" s="29" t="s">
        <v>33</v>
      </c>
      <c r="E51" s="29" t="s">
        <v>34</v>
      </c>
      <c r="F51" s="29">
        <v>50</v>
      </c>
      <c r="G51" s="51">
        <v>5</v>
      </c>
      <c r="H51" s="30">
        <f t="shared" si="1"/>
        <v>250</v>
      </c>
      <c r="I51" s="82" t="s">
        <v>97</v>
      </c>
      <c r="J51" s="29" t="s">
        <v>9</v>
      </c>
      <c r="K51" s="31" t="s">
        <v>10</v>
      </c>
      <c r="L51" s="23"/>
      <c r="M51" s="23"/>
      <c r="N51" s="23"/>
    </row>
    <row r="52" spans="1:15" s="24" customFormat="1" ht="23.1" customHeight="1" x14ac:dyDescent="0.2">
      <c r="A52" s="149">
        <v>46246</v>
      </c>
      <c r="B52" s="148">
        <v>333</v>
      </c>
      <c r="C52" s="32" t="s">
        <v>91</v>
      </c>
      <c r="D52" s="29" t="s">
        <v>33</v>
      </c>
      <c r="E52" s="29" t="s">
        <v>35</v>
      </c>
      <c r="F52" s="29">
        <v>10</v>
      </c>
      <c r="G52" s="51">
        <v>141.97</v>
      </c>
      <c r="H52" s="30">
        <f t="shared" si="1"/>
        <v>1419.7</v>
      </c>
      <c r="I52" s="150" t="s">
        <v>44</v>
      </c>
      <c r="J52" s="29" t="s">
        <v>9</v>
      </c>
      <c r="K52" s="31" t="s">
        <v>10</v>
      </c>
      <c r="L52" s="23"/>
      <c r="M52" s="23"/>
      <c r="N52" s="23"/>
    </row>
    <row r="53" spans="1:15" s="24" customFormat="1" ht="23.65" customHeight="1" x14ac:dyDescent="0.2">
      <c r="A53" s="151"/>
      <c r="B53" s="153"/>
      <c r="C53" s="27" t="s">
        <v>91</v>
      </c>
      <c r="D53" s="17" t="s">
        <v>33</v>
      </c>
      <c r="E53" s="17" t="s">
        <v>35</v>
      </c>
      <c r="F53" s="17">
        <v>10</v>
      </c>
      <c r="G53" s="26">
        <v>190.87</v>
      </c>
      <c r="H53" s="8">
        <f t="shared" si="1"/>
        <v>1908.7</v>
      </c>
      <c r="I53" s="152"/>
      <c r="J53" s="17" t="s">
        <v>9</v>
      </c>
      <c r="K53" s="9" t="s">
        <v>10</v>
      </c>
      <c r="L53" s="23"/>
      <c r="M53" s="23"/>
      <c r="N53" s="23"/>
    </row>
    <row r="54" spans="1:15" s="24" customFormat="1" ht="24" x14ac:dyDescent="0.2">
      <c r="A54" s="91">
        <v>46246</v>
      </c>
      <c r="B54" s="90">
        <v>334</v>
      </c>
      <c r="C54" s="99" t="s">
        <v>124</v>
      </c>
      <c r="D54" s="65" t="s">
        <v>33</v>
      </c>
      <c r="E54" s="65" t="s">
        <v>35</v>
      </c>
      <c r="F54" s="65">
        <v>3</v>
      </c>
      <c r="G54" s="78">
        <v>150</v>
      </c>
      <c r="H54" s="100">
        <f t="shared" si="1"/>
        <v>450</v>
      </c>
      <c r="I54" s="82" t="s">
        <v>44</v>
      </c>
      <c r="J54" s="65" t="s">
        <v>9</v>
      </c>
      <c r="K54" s="101" t="s">
        <v>10</v>
      </c>
      <c r="L54" s="23"/>
      <c r="M54" s="23"/>
      <c r="N54" s="23"/>
    </row>
    <row r="55" spans="1:15" s="24" customFormat="1" ht="24" x14ac:dyDescent="0.2">
      <c r="A55" s="88">
        <v>46246</v>
      </c>
      <c r="B55" s="86">
        <v>335</v>
      </c>
      <c r="C55" s="32" t="s">
        <v>37</v>
      </c>
      <c r="D55" s="29" t="s">
        <v>33</v>
      </c>
      <c r="E55" s="29" t="s">
        <v>34</v>
      </c>
      <c r="F55" s="29">
        <v>30</v>
      </c>
      <c r="G55" s="51">
        <v>328.02</v>
      </c>
      <c r="H55" s="30">
        <f t="shared" si="1"/>
        <v>9840.5999999999985</v>
      </c>
      <c r="I55" s="92" t="s">
        <v>38</v>
      </c>
      <c r="J55" s="29" t="s">
        <v>9</v>
      </c>
      <c r="K55" s="31" t="s">
        <v>10</v>
      </c>
      <c r="L55" s="23"/>
      <c r="M55" s="23"/>
      <c r="N55" s="23"/>
    </row>
    <row r="56" spans="1:15" s="24" customFormat="1" ht="24" x14ac:dyDescent="0.2">
      <c r="A56" s="88">
        <v>46246</v>
      </c>
      <c r="B56" s="86">
        <v>336</v>
      </c>
      <c r="C56" s="32" t="s">
        <v>85</v>
      </c>
      <c r="D56" s="29" t="s">
        <v>33</v>
      </c>
      <c r="E56" s="29" t="s">
        <v>34</v>
      </c>
      <c r="F56" s="29">
        <v>80</v>
      </c>
      <c r="G56" s="51">
        <v>269</v>
      </c>
      <c r="H56" s="30">
        <f t="shared" si="1"/>
        <v>21520</v>
      </c>
      <c r="I56" s="92" t="s">
        <v>38</v>
      </c>
      <c r="J56" s="29" t="s">
        <v>9</v>
      </c>
      <c r="K56" s="31" t="s">
        <v>10</v>
      </c>
      <c r="L56" s="23"/>
      <c r="M56" s="23"/>
      <c r="N56" s="23"/>
    </row>
    <row r="57" spans="1:15" s="24" customFormat="1" ht="12" x14ac:dyDescent="0.2">
      <c r="A57" s="88">
        <v>46248</v>
      </c>
      <c r="B57" s="86">
        <v>337</v>
      </c>
      <c r="C57" s="32" t="s">
        <v>96</v>
      </c>
      <c r="D57" s="29" t="s">
        <v>33</v>
      </c>
      <c r="E57" s="29" t="s">
        <v>34</v>
      </c>
      <c r="F57" s="29">
        <v>7</v>
      </c>
      <c r="G57" s="51">
        <v>300</v>
      </c>
      <c r="H57" s="30">
        <f t="shared" si="1"/>
        <v>2100</v>
      </c>
      <c r="I57" s="82" t="s">
        <v>12</v>
      </c>
      <c r="J57" s="29" t="s">
        <v>9</v>
      </c>
      <c r="K57" s="31" t="s">
        <v>10</v>
      </c>
      <c r="L57" s="23"/>
      <c r="M57" s="23"/>
      <c r="N57" s="23"/>
    </row>
    <row r="58" spans="1:15" s="24" customFormat="1" ht="24.75" thickBot="1" x14ac:dyDescent="0.25">
      <c r="A58" s="89">
        <v>46248</v>
      </c>
      <c r="B58" s="87">
        <v>338</v>
      </c>
      <c r="C58" s="33" t="s">
        <v>92</v>
      </c>
      <c r="D58" s="18" t="s">
        <v>33</v>
      </c>
      <c r="E58" s="18" t="s">
        <v>59</v>
      </c>
      <c r="F58" s="18">
        <v>3</v>
      </c>
      <c r="G58" s="34">
        <v>100</v>
      </c>
      <c r="H58" s="14">
        <f t="shared" si="1"/>
        <v>300</v>
      </c>
      <c r="I58" s="93" t="s">
        <v>45</v>
      </c>
      <c r="J58" s="18" t="s">
        <v>9</v>
      </c>
      <c r="K58" s="15" t="s">
        <v>10</v>
      </c>
      <c r="L58" s="23"/>
      <c r="M58" s="23"/>
      <c r="N58" s="23"/>
    </row>
    <row r="59" spans="1:15" ht="30" customHeight="1" x14ac:dyDescent="0.25">
      <c r="A59" s="139" t="s">
        <v>11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1"/>
    </row>
    <row r="60" spans="1:15" ht="30" customHeight="1" x14ac:dyDescent="0.25">
      <c r="A60" s="142" t="str">
        <f>A2</f>
        <v>CONCENTRADO DE DONATIVOS SALIDAS AGOSTO 2026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4"/>
      <c r="O60" s="24"/>
    </row>
    <row r="61" spans="1:15" ht="30" customHeight="1" thickBot="1" x14ac:dyDescent="0.3">
      <c r="A61" s="145" t="s">
        <v>36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7"/>
      <c r="O61" s="24"/>
    </row>
    <row r="62" spans="1:15" ht="30" customHeight="1" thickBot="1" x14ac:dyDescent="0.3">
      <c r="A62" s="35" t="s">
        <v>0</v>
      </c>
      <c r="B62" s="36" t="s">
        <v>1</v>
      </c>
      <c r="C62" s="36" t="s">
        <v>2</v>
      </c>
      <c r="D62" s="36" t="s">
        <v>16</v>
      </c>
      <c r="E62" s="36" t="s">
        <v>17</v>
      </c>
      <c r="F62" s="37" t="s">
        <v>3</v>
      </c>
      <c r="G62" s="35" t="s">
        <v>4</v>
      </c>
      <c r="H62" s="104" t="s">
        <v>5</v>
      </c>
      <c r="I62" s="36" t="s">
        <v>6</v>
      </c>
      <c r="J62" s="35" t="s">
        <v>7</v>
      </c>
      <c r="K62" s="104" t="s">
        <v>8</v>
      </c>
      <c r="O62" s="24"/>
    </row>
    <row r="63" spans="1:15" s="24" customFormat="1" ht="24" x14ac:dyDescent="0.2">
      <c r="A63" s="136">
        <v>46248</v>
      </c>
      <c r="B63" s="133">
        <v>339</v>
      </c>
      <c r="C63" s="102" t="s">
        <v>125</v>
      </c>
      <c r="D63" s="103" t="s">
        <v>33</v>
      </c>
      <c r="E63" s="103" t="s">
        <v>34</v>
      </c>
      <c r="F63" s="103">
        <v>200</v>
      </c>
      <c r="G63" s="28">
        <v>424.7</v>
      </c>
      <c r="H63" s="12">
        <f t="shared" si="1"/>
        <v>84940</v>
      </c>
      <c r="I63" s="130" t="s">
        <v>86</v>
      </c>
      <c r="J63" s="16" t="s">
        <v>9</v>
      </c>
      <c r="K63" s="13" t="s">
        <v>10</v>
      </c>
      <c r="L63" s="23"/>
      <c r="M63" s="23"/>
      <c r="N63" s="23"/>
    </row>
    <row r="64" spans="1:15" s="24" customFormat="1" ht="36" x14ac:dyDescent="0.2">
      <c r="A64" s="137"/>
      <c r="B64" s="134"/>
      <c r="C64" s="27" t="s">
        <v>126</v>
      </c>
      <c r="D64" s="17" t="s">
        <v>33</v>
      </c>
      <c r="E64" s="17" t="s">
        <v>34</v>
      </c>
      <c r="F64" s="17">
        <v>15</v>
      </c>
      <c r="G64" s="26">
        <v>424.7</v>
      </c>
      <c r="H64" s="8">
        <f t="shared" si="1"/>
        <v>6370.5</v>
      </c>
      <c r="I64" s="131"/>
      <c r="J64" s="17" t="s">
        <v>9</v>
      </c>
      <c r="K64" s="9" t="s">
        <v>10</v>
      </c>
      <c r="L64" s="23"/>
      <c r="M64" s="23"/>
      <c r="N64" s="23"/>
    </row>
    <row r="65" spans="1:15" s="24" customFormat="1" ht="23.25" customHeight="1" x14ac:dyDescent="0.2">
      <c r="A65" s="137"/>
      <c r="B65" s="134"/>
      <c r="C65" s="27" t="s">
        <v>127</v>
      </c>
      <c r="D65" s="17" t="s">
        <v>33</v>
      </c>
      <c r="E65" s="17" t="s">
        <v>34</v>
      </c>
      <c r="F65" s="17">
        <v>50</v>
      </c>
      <c r="G65" s="26">
        <v>31.64</v>
      </c>
      <c r="H65" s="8">
        <f t="shared" si="1"/>
        <v>1582</v>
      </c>
      <c r="I65" s="131"/>
      <c r="J65" s="17" t="s">
        <v>9</v>
      </c>
      <c r="K65" s="9" t="s">
        <v>10</v>
      </c>
      <c r="L65" s="23"/>
      <c r="M65" s="23"/>
      <c r="N65" s="23"/>
    </row>
    <row r="66" spans="1:15" s="24" customFormat="1" ht="23.25" customHeight="1" x14ac:dyDescent="0.2">
      <c r="A66" s="151"/>
      <c r="B66" s="153"/>
      <c r="C66" s="27" t="s">
        <v>128</v>
      </c>
      <c r="D66" s="17" t="s">
        <v>33</v>
      </c>
      <c r="E66" s="17" t="s">
        <v>34</v>
      </c>
      <c r="F66" s="17">
        <v>25</v>
      </c>
      <c r="G66" s="26">
        <v>66.319999999999993</v>
      </c>
      <c r="H66" s="8">
        <f t="shared" si="1"/>
        <v>1657.9999999999998</v>
      </c>
      <c r="I66" s="152"/>
      <c r="J66" s="17" t="s">
        <v>9</v>
      </c>
      <c r="K66" s="9" t="s">
        <v>10</v>
      </c>
      <c r="L66" s="23"/>
      <c r="M66" s="23"/>
      <c r="N66" s="23"/>
    </row>
    <row r="67" spans="1:15" s="24" customFormat="1" ht="24" x14ac:dyDescent="0.2">
      <c r="A67" s="91">
        <v>46251</v>
      </c>
      <c r="B67" s="90">
        <v>340</v>
      </c>
      <c r="C67" s="25" t="s">
        <v>93</v>
      </c>
      <c r="D67" s="16" t="s">
        <v>33</v>
      </c>
      <c r="E67" s="16" t="s">
        <v>34</v>
      </c>
      <c r="F67" s="16">
        <v>108</v>
      </c>
      <c r="G67" s="28">
        <v>25.5</v>
      </c>
      <c r="H67" s="12">
        <f t="shared" si="1"/>
        <v>2754</v>
      </c>
      <c r="I67" s="92" t="s">
        <v>129</v>
      </c>
      <c r="J67" s="17" t="s">
        <v>9</v>
      </c>
      <c r="K67" s="9" t="s">
        <v>10</v>
      </c>
      <c r="L67" s="23"/>
      <c r="M67" s="23"/>
      <c r="N67" s="23"/>
    </row>
    <row r="68" spans="1:15" s="24" customFormat="1" ht="24" x14ac:dyDescent="0.2">
      <c r="A68" s="149">
        <v>46246</v>
      </c>
      <c r="B68" s="148">
        <v>341</v>
      </c>
      <c r="C68" s="27" t="s">
        <v>92</v>
      </c>
      <c r="D68" s="17" t="s">
        <v>33</v>
      </c>
      <c r="E68" s="17" t="s">
        <v>88</v>
      </c>
      <c r="F68" s="17">
        <v>1</v>
      </c>
      <c r="G68" s="26">
        <v>100</v>
      </c>
      <c r="H68" s="8">
        <f t="shared" si="1"/>
        <v>100</v>
      </c>
      <c r="I68" s="154" t="s">
        <v>38</v>
      </c>
      <c r="J68" s="17" t="s">
        <v>9</v>
      </c>
      <c r="K68" s="9" t="s">
        <v>10</v>
      </c>
      <c r="L68" s="23"/>
      <c r="M68" s="23"/>
      <c r="N68" s="23"/>
    </row>
    <row r="69" spans="1:15" s="24" customFormat="1" ht="24" x14ac:dyDescent="0.2">
      <c r="A69" s="151"/>
      <c r="B69" s="153"/>
      <c r="C69" s="27" t="s">
        <v>92</v>
      </c>
      <c r="D69" s="17" t="s">
        <v>33</v>
      </c>
      <c r="E69" s="17" t="s">
        <v>84</v>
      </c>
      <c r="F69" s="17">
        <v>1</v>
      </c>
      <c r="G69" s="26">
        <v>100</v>
      </c>
      <c r="H69" s="8">
        <f t="shared" si="1"/>
        <v>100</v>
      </c>
      <c r="I69" s="154"/>
      <c r="J69" s="17" t="s">
        <v>9</v>
      </c>
      <c r="K69" s="9" t="s">
        <v>10</v>
      </c>
      <c r="L69" s="23"/>
      <c r="M69" s="23"/>
      <c r="N69" s="23"/>
    </row>
    <row r="70" spans="1:15" s="24" customFormat="1" ht="24" x14ac:dyDescent="0.2">
      <c r="A70" s="91">
        <v>46252</v>
      </c>
      <c r="B70" s="90">
        <v>342</v>
      </c>
      <c r="C70" s="27" t="s">
        <v>85</v>
      </c>
      <c r="D70" s="17" t="s">
        <v>33</v>
      </c>
      <c r="E70" s="17" t="s">
        <v>34</v>
      </c>
      <c r="F70" s="17">
        <v>200</v>
      </c>
      <c r="G70" s="26">
        <v>269</v>
      </c>
      <c r="H70" s="8">
        <f t="shared" si="1"/>
        <v>53800</v>
      </c>
      <c r="I70" s="82" t="s">
        <v>87</v>
      </c>
      <c r="J70" s="17" t="s">
        <v>9</v>
      </c>
      <c r="K70" s="9" t="s">
        <v>10</v>
      </c>
      <c r="L70" s="23"/>
      <c r="M70" s="23"/>
      <c r="N70" s="23"/>
    </row>
    <row r="71" spans="1:15" s="24" customFormat="1" ht="36" x14ac:dyDescent="0.2">
      <c r="A71" s="88">
        <v>46252</v>
      </c>
      <c r="B71" s="86">
        <v>343</v>
      </c>
      <c r="C71" s="27" t="s">
        <v>85</v>
      </c>
      <c r="D71" s="17" t="s">
        <v>33</v>
      </c>
      <c r="E71" s="17" t="s">
        <v>34</v>
      </c>
      <c r="F71" s="17">
        <v>24</v>
      </c>
      <c r="G71" s="26">
        <v>269</v>
      </c>
      <c r="H71" s="8">
        <f t="shared" si="1"/>
        <v>6456</v>
      </c>
      <c r="I71" s="105" t="s">
        <v>130</v>
      </c>
      <c r="J71" s="17" t="s">
        <v>9</v>
      </c>
      <c r="K71" s="9" t="s">
        <v>10</v>
      </c>
      <c r="L71" s="23"/>
      <c r="M71" s="23"/>
      <c r="N71" s="23"/>
    </row>
    <row r="72" spans="1:15" s="24" customFormat="1" ht="36" x14ac:dyDescent="0.2">
      <c r="A72" s="149">
        <v>46252</v>
      </c>
      <c r="B72" s="148">
        <v>344</v>
      </c>
      <c r="C72" s="27" t="s">
        <v>131</v>
      </c>
      <c r="D72" s="17" t="s">
        <v>33</v>
      </c>
      <c r="E72" s="17" t="s">
        <v>83</v>
      </c>
      <c r="F72" s="17">
        <v>1</v>
      </c>
      <c r="G72" s="26">
        <v>300</v>
      </c>
      <c r="H72" s="8">
        <f t="shared" si="1"/>
        <v>300</v>
      </c>
      <c r="I72" s="150" t="s">
        <v>134</v>
      </c>
      <c r="J72" s="17" t="s">
        <v>9</v>
      </c>
      <c r="K72" s="9" t="s">
        <v>10</v>
      </c>
      <c r="L72" s="23"/>
      <c r="M72" s="23"/>
      <c r="N72" s="23"/>
    </row>
    <row r="73" spans="1:15" s="24" customFormat="1" ht="36" x14ac:dyDescent="0.2">
      <c r="A73" s="137"/>
      <c r="B73" s="134"/>
      <c r="C73" s="27" t="s">
        <v>132</v>
      </c>
      <c r="D73" s="17" t="s">
        <v>33</v>
      </c>
      <c r="E73" s="17" t="s">
        <v>83</v>
      </c>
      <c r="F73" s="17">
        <v>1</v>
      </c>
      <c r="G73" s="26">
        <v>300</v>
      </c>
      <c r="H73" s="8">
        <f t="shared" si="1"/>
        <v>300</v>
      </c>
      <c r="I73" s="131"/>
      <c r="J73" s="17" t="s">
        <v>9</v>
      </c>
      <c r="K73" s="9" t="s">
        <v>10</v>
      </c>
      <c r="L73" s="23"/>
      <c r="M73" s="23"/>
      <c r="N73" s="23"/>
    </row>
    <row r="74" spans="1:15" s="24" customFormat="1" ht="12" x14ac:dyDescent="0.2">
      <c r="A74" s="151"/>
      <c r="B74" s="153"/>
      <c r="C74" s="27" t="s">
        <v>133</v>
      </c>
      <c r="D74" s="17" t="s">
        <v>33</v>
      </c>
      <c r="E74" s="17" t="s">
        <v>83</v>
      </c>
      <c r="F74" s="17">
        <v>1</v>
      </c>
      <c r="G74" s="26">
        <v>300</v>
      </c>
      <c r="H74" s="8">
        <f t="shared" si="1"/>
        <v>300</v>
      </c>
      <c r="I74" s="152"/>
      <c r="J74" s="17" t="s">
        <v>9</v>
      </c>
      <c r="K74" s="9" t="s">
        <v>10</v>
      </c>
      <c r="L74" s="23"/>
      <c r="M74" s="23"/>
      <c r="N74" s="23"/>
    </row>
    <row r="75" spans="1:15" s="24" customFormat="1" ht="84" x14ac:dyDescent="0.2">
      <c r="A75" s="98">
        <v>46252</v>
      </c>
      <c r="B75" s="97">
        <v>345</v>
      </c>
      <c r="C75" s="27" t="s">
        <v>135</v>
      </c>
      <c r="D75" s="17" t="s">
        <v>33</v>
      </c>
      <c r="E75" s="17" t="s">
        <v>34</v>
      </c>
      <c r="F75" s="17">
        <v>95</v>
      </c>
      <c r="G75" s="26">
        <v>500</v>
      </c>
      <c r="H75" s="8">
        <f t="shared" si="1"/>
        <v>47500</v>
      </c>
      <c r="I75" s="105" t="s">
        <v>136</v>
      </c>
      <c r="J75" s="17" t="s">
        <v>9</v>
      </c>
      <c r="K75" s="9" t="s">
        <v>10</v>
      </c>
      <c r="L75" s="23"/>
      <c r="M75" s="23"/>
      <c r="N75" s="23"/>
    </row>
    <row r="76" spans="1:15" s="24" customFormat="1" ht="24.75" thickBot="1" x14ac:dyDescent="0.25">
      <c r="A76" s="98">
        <v>46252</v>
      </c>
      <c r="B76" s="97">
        <v>346</v>
      </c>
      <c r="C76" s="27" t="s">
        <v>137</v>
      </c>
      <c r="D76" s="17" t="s">
        <v>33</v>
      </c>
      <c r="E76" s="17" t="s">
        <v>34</v>
      </c>
      <c r="F76" s="17">
        <v>2</v>
      </c>
      <c r="G76" s="26">
        <v>150</v>
      </c>
      <c r="H76" s="8">
        <f t="shared" si="1"/>
        <v>300</v>
      </c>
      <c r="I76" s="105" t="s">
        <v>45</v>
      </c>
      <c r="J76" s="17" t="s">
        <v>9</v>
      </c>
      <c r="K76" s="9" t="s">
        <v>10</v>
      </c>
      <c r="L76" s="23"/>
      <c r="M76" s="23"/>
      <c r="N76" s="23"/>
    </row>
    <row r="77" spans="1:15" ht="30" customHeight="1" x14ac:dyDescent="0.25">
      <c r="A77" s="139" t="s">
        <v>11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1"/>
    </row>
    <row r="78" spans="1:15" ht="30" customHeight="1" x14ac:dyDescent="0.25">
      <c r="A78" s="142" t="str">
        <f>A2</f>
        <v>CONCENTRADO DE DONATIVOS SALIDAS AGOSTO 2026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4"/>
      <c r="O78" s="24"/>
    </row>
    <row r="79" spans="1:15" ht="30" customHeight="1" thickBot="1" x14ac:dyDescent="0.3">
      <c r="A79" s="145" t="s">
        <v>36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7"/>
      <c r="O79" s="24"/>
    </row>
    <row r="80" spans="1:15" ht="30" customHeight="1" thickBot="1" x14ac:dyDescent="0.3">
      <c r="A80" s="35" t="s">
        <v>0</v>
      </c>
      <c r="B80" s="36" t="s">
        <v>1</v>
      </c>
      <c r="C80" s="36" t="s">
        <v>2</v>
      </c>
      <c r="D80" s="36" t="s">
        <v>16</v>
      </c>
      <c r="E80" s="36" t="s">
        <v>17</v>
      </c>
      <c r="F80" s="37" t="s">
        <v>3</v>
      </c>
      <c r="G80" s="35" t="s">
        <v>4</v>
      </c>
      <c r="H80" s="104" t="s">
        <v>5</v>
      </c>
      <c r="I80" s="36" t="s">
        <v>6</v>
      </c>
      <c r="J80" s="35" t="s">
        <v>7</v>
      </c>
      <c r="K80" s="104" t="s">
        <v>8</v>
      </c>
      <c r="O80" s="24"/>
    </row>
    <row r="81" spans="1:14" s="24" customFormat="1" ht="24" x14ac:dyDescent="0.2">
      <c r="A81" s="98">
        <v>46254</v>
      </c>
      <c r="B81" s="97">
        <v>347</v>
      </c>
      <c r="C81" s="27" t="s">
        <v>121</v>
      </c>
      <c r="D81" s="17" t="s">
        <v>33</v>
      </c>
      <c r="E81" s="17" t="s">
        <v>84</v>
      </c>
      <c r="F81" s="17">
        <v>1</v>
      </c>
      <c r="G81" s="26">
        <v>1000</v>
      </c>
      <c r="H81" s="8">
        <f t="shared" si="1"/>
        <v>1000</v>
      </c>
      <c r="I81" s="105" t="s">
        <v>38</v>
      </c>
      <c r="J81" s="17" t="s">
        <v>9</v>
      </c>
      <c r="K81" s="9" t="s">
        <v>10</v>
      </c>
      <c r="L81" s="23"/>
      <c r="M81" s="23"/>
      <c r="N81" s="23"/>
    </row>
    <row r="82" spans="1:14" s="24" customFormat="1" ht="24" x14ac:dyDescent="0.2">
      <c r="A82" s="149"/>
      <c r="B82" s="148">
        <v>348</v>
      </c>
      <c r="C82" s="27" t="s">
        <v>37</v>
      </c>
      <c r="D82" s="17" t="s">
        <v>33</v>
      </c>
      <c r="E82" s="17" t="s">
        <v>34</v>
      </c>
      <c r="F82" s="17">
        <v>160</v>
      </c>
      <c r="G82" s="26">
        <v>328.02</v>
      </c>
      <c r="H82" s="8">
        <f>G82*F82</f>
        <v>52483.199999999997</v>
      </c>
      <c r="I82" s="150" t="s">
        <v>136</v>
      </c>
      <c r="J82" s="17" t="s">
        <v>9</v>
      </c>
      <c r="K82" s="9" t="s">
        <v>10</v>
      </c>
      <c r="L82" s="23"/>
      <c r="M82" s="23"/>
      <c r="N82" s="23"/>
    </row>
    <row r="83" spans="1:14" s="24" customFormat="1" ht="24" x14ac:dyDescent="0.2">
      <c r="A83" s="151"/>
      <c r="B83" s="153"/>
      <c r="C83" s="27" t="s">
        <v>93</v>
      </c>
      <c r="D83" s="17" t="s">
        <v>33</v>
      </c>
      <c r="E83" s="17" t="s">
        <v>34</v>
      </c>
      <c r="F83" s="17">
        <v>72</v>
      </c>
      <c r="G83" s="26">
        <v>25.5</v>
      </c>
      <c r="H83" s="8">
        <f>G83*F83</f>
        <v>1836</v>
      </c>
      <c r="I83" s="152"/>
      <c r="J83" s="17" t="s">
        <v>9</v>
      </c>
      <c r="K83" s="9" t="s">
        <v>10</v>
      </c>
      <c r="L83" s="23"/>
      <c r="M83" s="23"/>
      <c r="N83" s="23"/>
    </row>
    <row r="84" spans="1:14" s="24" customFormat="1" ht="12" x14ac:dyDescent="0.2">
      <c r="A84" s="149">
        <v>46253</v>
      </c>
      <c r="B84" s="148">
        <v>349</v>
      </c>
      <c r="C84" s="27" t="s">
        <v>138</v>
      </c>
      <c r="D84" s="17" t="s">
        <v>33</v>
      </c>
      <c r="E84" s="17" t="s">
        <v>34</v>
      </c>
      <c r="F84" s="17">
        <v>17</v>
      </c>
      <c r="G84" s="26">
        <v>30</v>
      </c>
      <c r="H84" s="8">
        <f t="shared" ref="H84:H98" si="2">G84*F84</f>
        <v>510</v>
      </c>
      <c r="I84" s="150" t="s">
        <v>12</v>
      </c>
      <c r="J84" s="17" t="s">
        <v>9</v>
      </c>
      <c r="K84" s="9" t="s">
        <v>10</v>
      </c>
      <c r="L84" s="23"/>
      <c r="M84" s="23"/>
      <c r="N84" s="23"/>
    </row>
    <row r="85" spans="1:14" s="24" customFormat="1" ht="12" x14ac:dyDescent="0.2">
      <c r="A85" s="137"/>
      <c r="B85" s="134"/>
      <c r="C85" s="27" t="s">
        <v>139</v>
      </c>
      <c r="D85" s="17" t="s">
        <v>33</v>
      </c>
      <c r="E85" s="17" t="s">
        <v>34</v>
      </c>
      <c r="F85" s="17">
        <v>11</v>
      </c>
      <c r="G85" s="26">
        <v>30</v>
      </c>
      <c r="H85" s="8">
        <f t="shared" si="2"/>
        <v>330</v>
      </c>
      <c r="I85" s="131"/>
      <c r="J85" s="17" t="s">
        <v>9</v>
      </c>
      <c r="K85" s="9" t="s">
        <v>10</v>
      </c>
      <c r="L85" s="23"/>
      <c r="M85" s="23"/>
      <c r="N85" s="23"/>
    </row>
    <row r="86" spans="1:14" s="24" customFormat="1" ht="12" x14ac:dyDescent="0.2">
      <c r="A86" s="137"/>
      <c r="B86" s="134"/>
      <c r="C86" s="27" t="s">
        <v>140</v>
      </c>
      <c r="D86" s="17" t="s">
        <v>33</v>
      </c>
      <c r="E86" s="17" t="s">
        <v>88</v>
      </c>
      <c r="F86" s="17">
        <v>1</v>
      </c>
      <c r="G86" s="26">
        <v>100</v>
      </c>
      <c r="H86" s="8">
        <f t="shared" si="2"/>
        <v>100</v>
      </c>
      <c r="I86" s="131"/>
      <c r="J86" s="17" t="s">
        <v>9</v>
      </c>
      <c r="K86" s="9" t="s">
        <v>10</v>
      </c>
      <c r="L86" s="23"/>
      <c r="M86" s="23"/>
      <c r="N86" s="23"/>
    </row>
    <row r="87" spans="1:14" s="24" customFormat="1" ht="12" x14ac:dyDescent="0.2">
      <c r="A87" s="151"/>
      <c r="B87" s="153"/>
      <c r="C87" s="27" t="s">
        <v>141</v>
      </c>
      <c r="D87" s="17" t="s">
        <v>33</v>
      </c>
      <c r="E87" s="17" t="s">
        <v>142</v>
      </c>
      <c r="F87" s="17">
        <v>5</v>
      </c>
      <c r="G87" s="26">
        <v>41</v>
      </c>
      <c r="H87" s="8">
        <f t="shared" si="2"/>
        <v>205</v>
      </c>
      <c r="I87" s="152"/>
      <c r="J87" s="17" t="s">
        <v>9</v>
      </c>
      <c r="K87" s="9" t="s">
        <v>10</v>
      </c>
      <c r="L87" s="23"/>
      <c r="M87" s="23"/>
      <c r="N87" s="23"/>
    </row>
    <row r="88" spans="1:14" s="24" customFormat="1" ht="24" x14ac:dyDescent="0.2">
      <c r="A88" s="98">
        <v>46254</v>
      </c>
      <c r="B88" s="97">
        <v>350</v>
      </c>
      <c r="C88" s="27" t="s">
        <v>121</v>
      </c>
      <c r="D88" s="17" t="s">
        <v>33</v>
      </c>
      <c r="E88" s="17" t="s">
        <v>84</v>
      </c>
      <c r="F88" s="17">
        <v>1</v>
      </c>
      <c r="G88" s="26">
        <v>1000</v>
      </c>
      <c r="H88" s="8">
        <f t="shared" si="2"/>
        <v>1000</v>
      </c>
      <c r="I88" s="96" t="s">
        <v>38</v>
      </c>
      <c r="J88" s="17" t="s">
        <v>9</v>
      </c>
      <c r="K88" s="9" t="s">
        <v>10</v>
      </c>
      <c r="L88" s="23"/>
      <c r="M88" s="23"/>
      <c r="N88" s="23"/>
    </row>
    <row r="89" spans="1:14" s="24" customFormat="1" ht="23.1" customHeight="1" x14ac:dyDescent="0.2">
      <c r="A89" s="149">
        <v>46254</v>
      </c>
      <c r="B89" s="148">
        <v>351</v>
      </c>
      <c r="C89" s="109" t="s">
        <v>157</v>
      </c>
      <c r="D89" s="17" t="s">
        <v>33</v>
      </c>
      <c r="E89" s="17" t="s">
        <v>35</v>
      </c>
      <c r="F89" s="17">
        <v>3</v>
      </c>
      <c r="G89" s="26">
        <v>350</v>
      </c>
      <c r="H89" s="8">
        <f t="shared" si="2"/>
        <v>1050</v>
      </c>
      <c r="I89" s="150" t="s">
        <v>169</v>
      </c>
      <c r="J89" s="17" t="s">
        <v>9</v>
      </c>
      <c r="K89" s="9" t="s">
        <v>10</v>
      </c>
      <c r="L89" s="23"/>
      <c r="M89" s="23"/>
      <c r="N89" s="23"/>
    </row>
    <row r="90" spans="1:14" s="24" customFormat="1" ht="12.75" x14ac:dyDescent="0.2">
      <c r="A90" s="137"/>
      <c r="B90" s="134"/>
      <c r="C90" s="109" t="s">
        <v>158</v>
      </c>
      <c r="D90" s="17" t="s">
        <v>33</v>
      </c>
      <c r="E90" s="17" t="s">
        <v>35</v>
      </c>
      <c r="F90" s="17">
        <v>3</v>
      </c>
      <c r="G90" s="26">
        <v>350</v>
      </c>
      <c r="H90" s="8">
        <f t="shared" si="2"/>
        <v>1050</v>
      </c>
      <c r="I90" s="131"/>
      <c r="J90" s="17" t="s">
        <v>9</v>
      </c>
      <c r="K90" s="9" t="s">
        <v>10</v>
      </c>
      <c r="L90" s="23"/>
      <c r="M90" s="23"/>
      <c r="N90" s="23"/>
    </row>
    <row r="91" spans="1:14" s="24" customFormat="1" ht="25.5" x14ac:dyDescent="0.2">
      <c r="A91" s="137"/>
      <c r="B91" s="134"/>
      <c r="C91" s="109" t="s">
        <v>143</v>
      </c>
      <c r="D91" s="17" t="s">
        <v>33</v>
      </c>
      <c r="E91" s="17" t="s">
        <v>156</v>
      </c>
      <c r="F91" s="17">
        <v>31</v>
      </c>
      <c r="G91" s="26">
        <v>140</v>
      </c>
      <c r="H91" s="8">
        <f t="shared" si="2"/>
        <v>4340</v>
      </c>
      <c r="I91" s="131"/>
      <c r="J91" s="17" t="s">
        <v>9</v>
      </c>
      <c r="K91" s="9" t="s">
        <v>10</v>
      </c>
      <c r="L91" s="23"/>
      <c r="M91" s="23"/>
      <c r="N91" s="23"/>
    </row>
    <row r="92" spans="1:14" s="24" customFormat="1" ht="25.5" x14ac:dyDescent="0.2">
      <c r="A92" s="137"/>
      <c r="B92" s="134"/>
      <c r="C92" s="109" t="s">
        <v>144</v>
      </c>
      <c r="D92" s="17" t="s">
        <v>33</v>
      </c>
      <c r="E92" s="17" t="s">
        <v>156</v>
      </c>
      <c r="F92" s="17">
        <v>62</v>
      </c>
      <c r="G92" s="26">
        <v>170</v>
      </c>
      <c r="H92" s="8">
        <f t="shared" si="2"/>
        <v>10540</v>
      </c>
      <c r="I92" s="131"/>
      <c r="J92" s="17" t="s">
        <v>9</v>
      </c>
      <c r="K92" s="9" t="s">
        <v>10</v>
      </c>
      <c r="L92" s="23"/>
      <c r="M92" s="23"/>
      <c r="N92" s="23"/>
    </row>
    <row r="93" spans="1:14" s="24" customFormat="1" ht="38.25" x14ac:dyDescent="0.2">
      <c r="A93" s="137"/>
      <c r="B93" s="134"/>
      <c r="C93" s="109" t="s">
        <v>145</v>
      </c>
      <c r="D93" s="17" t="s">
        <v>33</v>
      </c>
      <c r="E93" s="17" t="s">
        <v>34</v>
      </c>
      <c r="F93" s="17">
        <v>33</v>
      </c>
      <c r="G93" s="26">
        <v>29</v>
      </c>
      <c r="H93" s="8">
        <f t="shared" si="2"/>
        <v>957</v>
      </c>
      <c r="I93" s="131"/>
      <c r="J93" s="17" t="s">
        <v>9</v>
      </c>
      <c r="K93" s="9" t="s">
        <v>10</v>
      </c>
      <c r="L93" s="23"/>
      <c r="M93" s="23"/>
      <c r="N93" s="23"/>
    </row>
    <row r="94" spans="1:14" s="24" customFormat="1" ht="25.5" x14ac:dyDescent="0.2">
      <c r="A94" s="137"/>
      <c r="B94" s="134"/>
      <c r="C94" s="109" t="s">
        <v>146</v>
      </c>
      <c r="D94" s="17" t="s">
        <v>33</v>
      </c>
      <c r="E94" s="17" t="s">
        <v>34</v>
      </c>
      <c r="F94" s="17">
        <v>31</v>
      </c>
      <c r="G94" s="26">
        <v>44</v>
      </c>
      <c r="H94" s="8">
        <f t="shared" si="2"/>
        <v>1364</v>
      </c>
      <c r="I94" s="131"/>
      <c r="J94" s="17" t="s">
        <v>9</v>
      </c>
      <c r="K94" s="9" t="s">
        <v>10</v>
      </c>
      <c r="L94" s="23"/>
      <c r="M94" s="23"/>
      <c r="N94" s="23"/>
    </row>
    <row r="95" spans="1:14" s="24" customFormat="1" ht="25.5" x14ac:dyDescent="0.2">
      <c r="A95" s="137"/>
      <c r="B95" s="134"/>
      <c r="C95" s="109" t="s">
        <v>147</v>
      </c>
      <c r="D95" s="17" t="s">
        <v>33</v>
      </c>
      <c r="E95" s="17" t="s">
        <v>34</v>
      </c>
      <c r="F95" s="17">
        <v>31</v>
      </c>
      <c r="G95" s="26">
        <v>44</v>
      </c>
      <c r="H95" s="8">
        <f t="shared" si="2"/>
        <v>1364</v>
      </c>
      <c r="I95" s="131"/>
      <c r="J95" s="17" t="s">
        <v>9</v>
      </c>
      <c r="K95" s="9" t="s">
        <v>10</v>
      </c>
      <c r="L95" s="23"/>
      <c r="M95" s="23"/>
      <c r="N95" s="23"/>
    </row>
    <row r="96" spans="1:14" s="24" customFormat="1" ht="25.5" x14ac:dyDescent="0.2">
      <c r="A96" s="137"/>
      <c r="B96" s="134"/>
      <c r="C96" s="109" t="s">
        <v>148</v>
      </c>
      <c r="D96" s="17" t="s">
        <v>33</v>
      </c>
      <c r="E96" s="17" t="s">
        <v>34</v>
      </c>
      <c r="F96" s="17">
        <v>31</v>
      </c>
      <c r="G96" s="26">
        <v>44</v>
      </c>
      <c r="H96" s="8">
        <f t="shared" si="2"/>
        <v>1364</v>
      </c>
      <c r="I96" s="131"/>
      <c r="J96" s="17" t="s">
        <v>9</v>
      </c>
      <c r="K96" s="9" t="s">
        <v>10</v>
      </c>
      <c r="L96" s="23"/>
      <c r="M96" s="23"/>
      <c r="N96" s="23"/>
    </row>
    <row r="97" spans="1:15" s="24" customFormat="1" ht="25.5" x14ac:dyDescent="0.2">
      <c r="A97" s="137"/>
      <c r="B97" s="134"/>
      <c r="C97" s="109" t="s">
        <v>149</v>
      </c>
      <c r="D97" s="17" t="s">
        <v>33</v>
      </c>
      <c r="E97" s="17" t="s">
        <v>34</v>
      </c>
      <c r="F97" s="17">
        <v>30</v>
      </c>
      <c r="G97" s="26">
        <v>44</v>
      </c>
      <c r="H97" s="8">
        <f t="shared" si="2"/>
        <v>1320</v>
      </c>
      <c r="I97" s="131"/>
      <c r="J97" s="17" t="s">
        <v>9</v>
      </c>
      <c r="K97" s="9" t="s">
        <v>10</v>
      </c>
      <c r="L97" s="23"/>
      <c r="M97" s="23"/>
      <c r="N97" s="23"/>
    </row>
    <row r="98" spans="1:15" s="24" customFormat="1" ht="26.25" thickBot="1" x14ac:dyDescent="0.25">
      <c r="A98" s="138"/>
      <c r="B98" s="135"/>
      <c r="C98" s="110" t="s">
        <v>150</v>
      </c>
      <c r="D98" s="18" t="s">
        <v>33</v>
      </c>
      <c r="E98" s="18" t="s">
        <v>34</v>
      </c>
      <c r="F98" s="18">
        <v>30</v>
      </c>
      <c r="G98" s="34">
        <v>44</v>
      </c>
      <c r="H98" s="14">
        <f t="shared" si="2"/>
        <v>1320</v>
      </c>
      <c r="I98" s="132"/>
      <c r="J98" s="18" t="s">
        <v>9</v>
      </c>
      <c r="K98" s="15" t="s">
        <v>10</v>
      </c>
      <c r="L98" s="23"/>
      <c r="M98" s="23"/>
      <c r="N98" s="23"/>
    </row>
    <row r="99" spans="1:15" ht="30" customHeight="1" x14ac:dyDescent="0.25">
      <c r="A99" s="139" t="s">
        <v>11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1"/>
    </row>
    <row r="100" spans="1:15" ht="30" customHeight="1" x14ac:dyDescent="0.25">
      <c r="A100" s="142" t="str">
        <f>A2</f>
        <v>CONCENTRADO DE DONATIVOS SALIDAS AGOSTO 2026</v>
      </c>
      <c r="B100" s="143"/>
      <c r="C100" s="143"/>
      <c r="D100" s="143"/>
      <c r="E100" s="143"/>
      <c r="F100" s="143"/>
      <c r="G100" s="143"/>
      <c r="H100" s="143"/>
      <c r="I100" s="143"/>
      <c r="J100" s="143"/>
      <c r="K100" s="144"/>
      <c r="O100" s="24"/>
    </row>
    <row r="101" spans="1:15" ht="30" customHeight="1" thickBot="1" x14ac:dyDescent="0.3">
      <c r="A101" s="145" t="s">
        <v>36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7"/>
      <c r="O101" s="24"/>
    </row>
    <row r="102" spans="1:15" ht="30" customHeight="1" thickBot="1" x14ac:dyDescent="0.3">
      <c r="A102" s="35" t="s">
        <v>0</v>
      </c>
      <c r="B102" s="36" t="s">
        <v>1</v>
      </c>
      <c r="C102" s="36" t="s">
        <v>2</v>
      </c>
      <c r="D102" s="36" t="s">
        <v>16</v>
      </c>
      <c r="E102" s="36" t="s">
        <v>17</v>
      </c>
      <c r="F102" s="37" t="s">
        <v>3</v>
      </c>
      <c r="G102" s="35" t="s">
        <v>4</v>
      </c>
      <c r="H102" s="104" t="s">
        <v>5</v>
      </c>
      <c r="I102" s="36" t="s">
        <v>6</v>
      </c>
      <c r="J102" s="35" t="s">
        <v>7</v>
      </c>
      <c r="K102" s="104" t="s">
        <v>8</v>
      </c>
      <c r="O102" s="24"/>
    </row>
    <row r="103" spans="1:15" s="24" customFormat="1" ht="38.25" x14ac:dyDescent="0.2">
      <c r="A103" s="136">
        <v>46254</v>
      </c>
      <c r="B103" s="133">
        <v>351</v>
      </c>
      <c r="C103" s="111" t="s">
        <v>151</v>
      </c>
      <c r="D103" s="20" t="s">
        <v>33</v>
      </c>
      <c r="E103" s="20" t="s">
        <v>34</v>
      </c>
      <c r="F103" s="20">
        <v>31</v>
      </c>
      <c r="G103" s="21">
        <v>129</v>
      </c>
      <c r="H103" s="112">
        <f>G103*F103</f>
        <v>3999</v>
      </c>
      <c r="I103" s="130" t="s">
        <v>169</v>
      </c>
      <c r="J103" s="20" t="s">
        <v>9</v>
      </c>
      <c r="K103" s="22" t="s">
        <v>10</v>
      </c>
      <c r="L103" s="23"/>
      <c r="M103" s="23"/>
      <c r="N103" s="23"/>
    </row>
    <row r="104" spans="1:15" s="24" customFormat="1" ht="38.25" x14ac:dyDescent="0.2">
      <c r="A104" s="137"/>
      <c r="B104" s="134"/>
      <c r="C104" s="109" t="s">
        <v>152</v>
      </c>
      <c r="D104" s="17" t="s">
        <v>33</v>
      </c>
      <c r="E104" s="17" t="s">
        <v>34</v>
      </c>
      <c r="F104" s="17">
        <v>31</v>
      </c>
      <c r="G104" s="26">
        <v>115</v>
      </c>
      <c r="H104" s="8">
        <f>G104*F104</f>
        <v>3565</v>
      </c>
      <c r="I104" s="131"/>
      <c r="J104" s="17" t="s">
        <v>9</v>
      </c>
      <c r="K104" s="9" t="s">
        <v>10</v>
      </c>
      <c r="L104" s="23"/>
      <c r="M104" s="23"/>
      <c r="N104" s="23"/>
    </row>
    <row r="105" spans="1:15" s="24" customFormat="1" ht="38.25" x14ac:dyDescent="0.2">
      <c r="A105" s="137"/>
      <c r="B105" s="134"/>
      <c r="C105" s="109" t="s">
        <v>153</v>
      </c>
      <c r="D105" s="17" t="s">
        <v>33</v>
      </c>
      <c r="E105" s="17" t="s">
        <v>156</v>
      </c>
      <c r="F105" s="17">
        <v>30</v>
      </c>
      <c r="G105" s="26">
        <v>68</v>
      </c>
      <c r="H105" s="8">
        <f t="shared" ref="H105:H120" si="3">G105*F105</f>
        <v>2040</v>
      </c>
      <c r="I105" s="131"/>
      <c r="J105" s="17" t="s">
        <v>9</v>
      </c>
      <c r="K105" s="9" t="s">
        <v>10</v>
      </c>
      <c r="L105" s="23"/>
      <c r="M105" s="23"/>
      <c r="N105" s="23"/>
    </row>
    <row r="106" spans="1:15" s="24" customFormat="1" ht="25.5" x14ac:dyDescent="0.2">
      <c r="A106" s="137"/>
      <c r="B106" s="134"/>
      <c r="C106" s="109" t="s">
        <v>161</v>
      </c>
      <c r="D106" s="17" t="s">
        <v>33</v>
      </c>
      <c r="E106" s="17" t="s">
        <v>156</v>
      </c>
      <c r="F106" s="17">
        <v>31</v>
      </c>
      <c r="G106" s="26">
        <v>136</v>
      </c>
      <c r="H106" s="8">
        <f t="shared" si="3"/>
        <v>4216</v>
      </c>
      <c r="I106" s="131"/>
      <c r="J106" s="17" t="s">
        <v>9</v>
      </c>
      <c r="K106" s="9" t="s">
        <v>10</v>
      </c>
      <c r="L106" s="23"/>
      <c r="M106" s="23"/>
      <c r="N106" s="23"/>
    </row>
    <row r="107" spans="1:15" s="24" customFormat="1" ht="25.5" x14ac:dyDescent="0.2">
      <c r="A107" s="137"/>
      <c r="B107" s="134"/>
      <c r="C107" s="109" t="s">
        <v>162</v>
      </c>
      <c r="D107" s="17" t="s">
        <v>33</v>
      </c>
      <c r="E107" s="17" t="s">
        <v>159</v>
      </c>
      <c r="F107" s="17">
        <v>2</v>
      </c>
      <c r="G107" s="26">
        <v>250</v>
      </c>
      <c r="H107" s="8">
        <f t="shared" si="3"/>
        <v>500</v>
      </c>
      <c r="I107" s="131"/>
      <c r="J107" s="17" t="s">
        <v>9</v>
      </c>
      <c r="K107" s="9" t="s">
        <v>10</v>
      </c>
      <c r="L107" s="23"/>
      <c r="M107" s="23"/>
      <c r="N107" s="23"/>
    </row>
    <row r="108" spans="1:15" s="24" customFormat="1" ht="25.5" x14ac:dyDescent="0.2">
      <c r="A108" s="137"/>
      <c r="B108" s="134"/>
      <c r="C108" s="109" t="s">
        <v>163</v>
      </c>
      <c r="D108" s="17" t="s">
        <v>33</v>
      </c>
      <c r="E108" s="17" t="s">
        <v>35</v>
      </c>
      <c r="F108" s="17">
        <v>1</v>
      </c>
      <c r="G108" s="26">
        <v>250</v>
      </c>
      <c r="H108" s="8">
        <f t="shared" si="3"/>
        <v>250</v>
      </c>
      <c r="I108" s="131"/>
      <c r="J108" s="17" t="s">
        <v>9</v>
      </c>
      <c r="K108" s="9" t="s">
        <v>10</v>
      </c>
      <c r="L108" s="23"/>
      <c r="M108" s="23"/>
      <c r="N108" s="23"/>
    </row>
    <row r="109" spans="1:15" s="24" customFormat="1" ht="25.5" x14ac:dyDescent="0.2">
      <c r="A109" s="137"/>
      <c r="B109" s="134"/>
      <c r="C109" s="109" t="s">
        <v>164</v>
      </c>
      <c r="D109" s="17" t="s">
        <v>33</v>
      </c>
      <c r="E109" s="17" t="s">
        <v>160</v>
      </c>
      <c r="F109" s="17">
        <v>1</v>
      </c>
      <c r="G109" s="26">
        <v>250</v>
      </c>
      <c r="H109" s="8">
        <f t="shared" si="3"/>
        <v>250</v>
      </c>
      <c r="I109" s="131"/>
      <c r="J109" s="17" t="s">
        <v>9</v>
      </c>
      <c r="K109" s="9" t="s">
        <v>10</v>
      </c>
      <c r="L109" s="23"/>
      <c r="M109" s="23"/>
      <c r="N109" s="23"/>
    </row>
    <row r="110" spans="1:15" s="24" customFormat="1" ht="38.25" x14ac:dyDescent="0.2">
      <c r="A110" s="137"/>
      <c r="B110" s="134"/>
      <c r="C110" s="109" t="s">
        <v>165</v>
      </c>
      <c r="D110" s="17" t="s">
        <v>33</v>
      </c>
      <c r="E110" s="17" t="s">
        <v>159</v>
      </c>
      <c r="F110" s="17">
        <v>2</v>
      </c>
      <c r="G110" s="26">
        <v>250</v>
      </c>
      <c r="H110" s="8">
        <f t="shared" si="3"/>
        <v>500</v>
      </c>
      <c r="I110" s="131"/>
      <c r="J110" s="17" t="s">
        <v>9</v>
      </c>
      <c r="K110" s="9" t="s">
        <v>10</v>
      </c>
      <c r="L110" s="23"/>
      <c r="M110" s="23"/>
      <c r="N110" s="23"/>
    </row>
    <row r="111" spans="1:15" s="24" customFormat="1" ht="38.1" customHeight="1" x14ac:dyDescent="0.2">
      <c r="A111" s="137"/>
      <c r="B111" s="134"/>
      <c r="C111" s="109" t="s">
        <v>166</v>
      </c>
      <c r="D111" s="17" t="s">
        <v>33</v>
      </c>
      <c r="E111" s="17" t="s">
        <v>159</v>
      </c>
      <c r="F111" s="17">
        <v>1</v>
      </c>
      <c r="G111" s="26">
        <v>250</v>
      </c>
      <c r="H111" s="8">
        <f t="shared" si="3"/>
        <v>250</v>
      </c>
      <c r="I111" s="131"/>
      <c r="J111" s="17" t="s">
        <v>9</v>
      </c>
      <c r="K111" s="9" t="s">
        <v>10</v>
      </c>
      <c r="L111" s="23"/>
      <c r="M111" s="23"/>
      <c r="N111" s="23"/>
    </row>
    <row r="112" spans="1:15" s="24" customFormat="1" ht="38.25" x14ac:dyDescent="0.2">
      <c r="A112" s="137"/>
      <c r="B112" s="134"/>
      <c r="C112" s="109" t="s">
        <v>168</v>
      </c>
      <c r="D112" s="17" t="s">
        <v>33</v>
      </c>
      <c r="E112" s="17" t="s">
        <v>160</v>
      </c>
      <c r="F112" s="17">
        <v>1</v>
      </c>
      <c r="G112" s="26">
        <v>250</v>
      </c>
      <c r="H112" s="8">
        <f t="shared" si="3"/>
        <v>250</v>
      </c>
      <c r="I112" s="131"/>
      <c r="J112" s="17" t="s">
        <v>9</v>
      </c>
      <c r="K112" s="9" t="s">
        <v>10</v>
      </c>
      <c r="L112" s="23"/>
      <c r="M112" s="23"/>
      <c r="N112" s="23"/>
    </row>
    <row r="113" spans="1:15" s="24" customFormat="1" ht="25.5" x14ac:dyDescent="0.2">
      <c r="A113" s="137"/>
      <c r="B113" s="134"/>
      <c r="C113" s="109" t="s">
        <v>167</v>
      </c>
      <c r="D113" s="17" t="s">
        <v>33</v>
      </c>
      <c r="E113" s="17" t="s">
        <v>159</v>
      </c>
      <c r="F113" s="17">
        <v>2</v>
      </c>
      <c r="G113" s="26">
        <v>250</v>
      </c>
      <c r="H113" s="8">
        <f t="shared" si="3"/>
        <v>500</v>
      </c>
      <c r="I113" s="131"/>
      <c r="J113" s="17" t="s">
        <v>9</v>
      </c>
      <c r="K113" s="9" t="s">
        <v>10</v>
      </c>
      <c r="L113" s="23"/>
      <c r="M113" s="23"/>
      <c r="N113" s="23"/>
    </row>
    <row r="114" spans="1:15" s="24" customFormat="1" ht="25.5" x14ac:dyDescent="0.2">
      <c r="A114" s="137"/>
      <c r="B114" s="134"/>
      <c r="C114" s="109" t="s">
        <v>93</v>
      </c>
      <c r="D114" s="17" t="s">
        <v>33</v>
      </c>
      <c r="E114" s="17" t="s">
        <v>34</v>
      </c>
      <c r="F114" s="17">
        <v>1200</v>
      </c>
      <c r="G114" s="26">
        <v>25.5</v>
      </c>
      <c r="H114" s="8">
        <f t="shared" si="3"/>
        <v>30600</v>
      </c>
      <c r="I114" s="131"/>
      <c r="J114" s="17" t="s">
        <v>9</v>
      </c>
      <c r="K114" s="9" t="s">
        <v>10</v>
      </c>
      <c r="L114" s="23"/>
      <c r="M114" s="23"/>
      <c r="N114" s="23"/>
    </row>
    <row r="115" spans="1:15" s="24" customFormat="1" ht="13.5" thickBot="1" x14ac:dyDescent="0.25">
      <c r="A115" s="138"/>
      <c r="B115" s="135"/>
      <c r="C115" s="110" t="s">
        <v>154</v>
      </c>
      <c r="D115" s="18" t="s">
        <v>33</v>
      </c>
      <c r="E115" s="18" t="s">
        <v>34</v>
      </c>
      <c r="F115" s="18">
        <v>312</v>
      </c>
      <c r="G115" s="34">
        <v>8.5</v>
      </c>
      <c r="H115" s="14">
        <f t="shared" si="3"/>
        <v>2652</v>
      </c>
      <c r="I115" s="132"/>
      <c r="J115" s="18" t="s">
        <v>9</v>
      </c>
      <c r="K115" s="15" t="s">
        <v>10</v>
      </c>
      <c r="L115" s="23"/>
      <c r="M115" s="23"/>
      <c r="N115" s="23"/>
    </row>
    <row r="116" spans="1:15" ht="30" customHeight="1" x14ac:dyDescent="0.25">
      <c r="A116" s="139" t="s">
        <v>11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1"/>
    </row>
    <row r="117" spans="1:15" ht="30" customHeight="1" x14ac:dyDescent="0.25">
      <c r="A117" s="142" t="str">
        <f>A19</f>
        <v>CONCENTRADO DE DONATIVOS SALIDAS AGOSTO 2026</v>
      </c>
      <c r="B117" s="143"/>
      <c r="C117" s="143"/>
      <c r="D117" s="143"/>
      <c r="E117" s="143"/>
      <c r="F117" s="143"/>
      <c r="G117" s="143"/>
      <c r="H117" s="143"/>
      <c r="I117" s="143"/>
      <c r="J117" s="143"/>
      <c r="K117" s="144"/>
      <c r="O117" s="24"/>
    </row>
    <row r="118" spans="1:15" ht="30" customHeight="1" thickBot="1" x14ac:dyDescent="0.3">
      <c r="A118" s="145" t="s">
        <v>36</v>
      </c>
      <c r="B118" s="146"/>
      <c r="C118" s="146"/>
      <c r="D118" s="146"/>
      <c r="E118" s="146"/>
      <c r="F118" s="146"/>
      <c r="G118" s="146"/>
      <c r="H118" s="146"/>
      <c r="I118" s="146"/>
      <c r="J118" s="146"/>
      <c r="K118" s="147"/>
      <c r="O118" s="24"/>
    </row>
    <row r="119" spans="1:15" ht="30" customHeight="1" thickBot="1" x14ac:dyDescent="0.3">
      <c r="A119" s="35" t="s">
        <v>0</v>
      </c>
      <c r="B119" s="36" t="s">
        <v>1</v>
      </c>
      <c r="C119" s="36" t="s">
        <v>2</v>
      </c>
      <c r="D119" s="36" t="s">
        <v>16</v>
      </c>
      <c r="E119" s="36" t="s">
        <v>17</v>
      </c>
      <c r="F119" s="37" t="s">
        <v>3</v>
      </c>
      <c r="G119" s="35" t="s">
        <v>4</v>
      </c>
      <c r="H119" s="104" t="s">
        <v>5</v>
      </c>
      <c r="I119" s="36" t="s">
        <v>6</v>
      </c>
      <c r="J119" s="35" t="s">
        <v>7</v>
      </c>
      <c r="K119" s="104" t="s">
        <v>8</v>
      </c>
      <c r="O119" s="24"/>
    </row>
    <row r="120" spans="1:15" s="24" customFormat="1" ht="36" x14ac:dyDescent="0.2">
      <c r="A120" s="98">
        <v>46254</v>
      </c>
      <c r="B120" s="97">
        <v>351</v>
      </c>
      <c r="C120" s="113" t="s">
        <v>155</v>
      </c>
      <c r="D120" s="16" t="s">
        <v>33</v>
      </c>
      <c r="E120" s="16" t="s">
        <v>34</v>
      </c>
      <c r="F120" s="16">
        <v>216</v>
      </c>
      <c r="G120" s="28">
        <v>7.96</v>
      </c>
      <c r="H120" s="12">
        <f t="shared" si="3"/>
        <v>1719.36</v>
      </c>
      <c r="I120" s="96" t="s">
        <v>169</v>
      </c>
      <c r="J120" s="16" t="s">
        <v>9</v>
      </c>
      <c r="K120" s="13" t="s">
        <v>10</v>
      </c>
      <c r="L120" s="23"/>
      <c r="M120" s="23"/>
      <c r="N120" s="23"/>
    </row>
    <row r="121" spans="1:15" s="24" customFormat="1" ht="23.25" customHeight="1" x14ac:dyDescent="0.2">
      <c r="A121" s="149">
        <v>46259</v>
      </c>
      <c r="B121" s="148">
        <v>352</v>
      </c>
      <c r="C121" s="27" t="s">
        <v>96</v>
      </c>
      <c r="D121" s="17" t="s">
        <v>33</v>
      </c>
      <c r="E121" s="17" t="s">
        <v>34</v>
      </c>
      <c r="F121" s="17">
        <v>7</v>
      </c>
      <c r="G121" s="26">
        <v>300</v>
      </c>
      <c r="H121" s="8">
        <f>G121*F121</f>
        <v>2100</v>
      </c>
      <c r="I121" s="150" t="s">
        <v>12</v>
      </c>
      <c r="J121" s="17" t="s">
        <v>9</v>
      </c>
      <c r="K121" s="9" t="s">
        <v>10</v>
      </c>
      <c r="L121" s="23"/>
      <c r="M121" s="23"/>
      <c r="N121" s="23"/>
    </row>
    <row r="122" spans="1:15" s="24" customFormat="1" ht="23.25" customHeight="1" x14ac:dyDescent="0.2">
      <c r="A122" s="137"/>
      <c r="B122" s="134"/>
      <c r="C122" s="27" t="s">
        <v>139</v>
      </c>
      <c r="D122" s="17" t="s">
        <v>33</v>
      </c>
      <c r="E122" s="17" t="s">
        <v>34</v>
      </c>
      <c r="F122" s="17">
        <v>29</v>
      </c>
      <c r="G122" s="26">
        <v>30</v>
      </c>
      <c r="H122" s="8">
        <f t="shared" ref="H122:H135" si="4">G122*F122</f>
        <v>870</v>
      </c>
      <c r="I122" s="131"/>
      <c r="J122" s="17" t="s">
        <v>9</v>
      </c>
      <c r="K122" s="9" t="s">
        <v>10</v>
      </c>
      <c r="L122" s="23"/>
      <c r="M122" s="23"/>
      <c r="N122" s="23"/>
    </row>
    <row r="123" spans="1:15" s="24" customFormat="1" ht="23.25" customHeight="1" x14ac:dyDescent="0.2">
      <c r="A123" s="151"/>
      <c r="B123" s="153"/>
      <c r="C123" s="27" t="s">
        <v>170</v>
      </c>
      <c r="D123" s="17" t="s">
        <v>33</v>
      </c>
      <c r="E123" s="17" t="s">
        <v>34</v>
      </c>
      <c r="F123" s="17">
        <v>1</v>
      </c>
      <c r="G123" s="26">
        <v>100</v>
      </c>
      <c r="H123" s="8">
        <f t="shared" si="4"/>
        <v>100</v>
      </c>
      <c r="I123" s="152"/>
      <c r="J123" s="17" t="s">
        <v>9</v>
      </c>
      <c r="K123" s="9" t="s">
        <v>10</v>
      </c>
      <c r="L123" s="23"/>
      <c r="M123" s="23"/>
      <c r="N123" s="23"/>
    </row>
    <row r="124" spans="1:15" s="24" customFormat="1" ht="23.25" customHeight="1" x14ac:dyDescent="0.2">
      <c r="A124" s="149">
        <v>46259</v>
      </c>
      <c r="B124" s="148">
        <v>353</v>
      </c>
      <c r="C124" s="27" t="s">
        <v>171</v>
      </c>
      <c r="D124" s="17" t="s">
        <v>33</v>
      </c>
      <c r="E124" s="17" t="s">
        <v>88</v>
      </c>
      <c r="F124" s="17">
        <v>1</v>
      </c>
      <c r="G124" s="26">
        <v>500</v>
      </c>
      <c r="H124" s="8">
        <f t="shared" si="4"/>
        <v>500</v>
      </c>
      <c r="I124" s="150" t="s">
        <v>12</v>
      </c>
      <c r="J124" s="17" t="s">
        <v>9</v>
      </c>
      <c r="K124" s="9" t="s">
        <v>10</v>
      </c>
      <c r="L124" s="23"/>
      <c r="M124" s="23"/>
      <c r="N124" s="23"/>
    </row>
    <row r="125" spans="1:15" s="24" customFormat="1" ht="23.25" customHeight="1" x14ac:dyDescent="0.2">
      <c r="A125" s="151"/>
      <c r="B125" s="153"/>
      <c r="C125" s="27" t="s">
        <v>172</v>
      </c>
      <c r="D125" s="17" t="s">
        <v>33</v>
      </c>
      <c r="E125" s="17" t="s">
        <v>34</v>
      </c>
      <c r="F125" s="17">
        <v>1400</v>
      </c>
      <c r="G125" s="26">
        <v>2.5</v>
      </c>
      <c r="H125" s="8">
        <f t="shared" si="4"/>
        <v>3500</v>
      </c>
      <c r="I125" s="152"/>
      <c r="J125" s="17" t="s">
        <v>9</v>
      </c>
      <c r="K125" s="9" t="s">
        <v>10</v>
      </c>
      <c r="L125" s="23"/>
      <c r="M125" s="23"/>
      <c r="N125" s="23"/>
    </row>
    <row r="126" spans="1:15" s="24" customFormat="1" ht="24" x14ac:dyDescent="0.2">
      <c r="A126" s="149">
        <v>46259</v>
      </c>
      <c r="B126" s="148">
        <v>354</v>
      </c>
      <c r="C126" s="27" t="s">
        <v>121</v>
      </c>
      <c r="D126" s="17" t="s">
        <v>33</v>
      </c>
      <c r="E126" s="17" t="s">
        <v>84</v>
      </c>
      <c r="F126" s="17">
        <v>4</v>
      </c>
      <c r="G126" s="26">
        <v>1000</v>
      </c>
      <c r="H126" s="8">
        <f t="shared" si="4"/>
        <v>4000</v>
      </c>
      <c r="I126" s="150" t="s">
        <v>12</v>
      </c>
      <c r="J126" s="17" t="s">
        <v>9</v>
      </c>
      <c r="K126" s="9" t="s">
        <v>10</v>
      </c>
      <c r="L126" s="23"/>
      <c r="M126" s="23"/>
      <c r="N126" s="23"/>
    </row>
    <row r="127" spans="1:15" s="24" customFormat="1" ht="24" x14ac:dyDescent="0.2">
      <c r="A127" s="151"/>
      <c r="B127" s="153"/>
      <c r="C127" s="27" t="s">
        <v>173</v>
      </c>
      <c r="D127" s="17" t="s">
        <v>33</v>
      </c>
      <c r="E127" s="17" t="s">
        <v>59</v>
      </c>
      <c r="F127" s="17">
        <v>2</v>
      </c>
      <c r="G127" s="26">
        <v>3750</v>
      </c>
      <c r="H127" s="8">
        <f t="shared" si="4"/>
        <v>7500</v>
      </c>
      <c r="I127" s="152"/>
      <c r="J127" s="17" t="s">
        <v>9</v>
      </c>
      <c r="K127" s="9" t="s">
        <v>10</v>
      </c>
      <c r="L127" s="23"/>
      <c r="M127" s="23"/>
      <c r="N127" s="23"/>
    </row>
    <row r="128" spans="1:15" s="24" customFormat="1" ht="24" x14ac:dyDescent="0.2">
      <c r="A128" s="149">
        <v>46259</v>
      </c>
      <c r="B128" s="148">
        <v>355</v>
      </c>
      <c r="C128" s="27" t="s">
        <v>93</v>
      </c>
      <c r="D128" s="17" t="s">
        <v>33</v>
      </c>
      <c r="E128" s="17" t="s">
        <v>34</v>
      </c>
      <c r="F128" s="17">
        <v>480</v>
      </c>
      <c r="G128" s="26">
        <v>25.5</v>
      </c>
      <c r="H128" s="8">
        <f t="shared" si="4"/>
        <v>12240</v>
      </c>
      <c r="I128" s="150" t="s">
        <v>175</v>
      </c>
      <c r="J128" s="17" t="s">
        <v>9</v>
      </c>
      <c r="K128" s="9" t="s">
        <v>10</v>
      </c>
      <c r="L128" s="23"/>
      <c r="M128" s="23"/>
      <c r="N128" s="23"/>
    </row>
    <row r="129" spans="1:15" s="24" customFormat="1" ht="24" x14ac:dyDescent="0.2">
      <c r="A129" s="137"/>
      <c r="B129" s="134"/>
      <c r="C129" s="27" t="s">
        <v>121</v>
      </c>
      <c r="D129" s="17" t="s">
        <v>33</v>
      </c>
      <c r="E129" s="17" t="s">
        <v>59</v>
      </c>
      <c r="F129" s="17">
        <v>4</v>
      </c>
      <c r="G129" s="26">
        <v>1000</v>
      </c>
      <c r="H129" s="8">
        <f t="shared" si="4"/>
        <v>4000</v>
      </c>
      <c r="I129" s="131"/>
      <c r="J129" s="17" t="s">
        <v>9</v>
      </c>
      <c r="K129" s="9" t="s">
        <v>10</v>
      </c>
      <c r="L129" s="23"/>
      <c r="M129" s="23"/>
      <c r="N129" s="23"/>
    </row>
    <row r="130" spans="1:15" s="24" customFormat="1" ht="24" x14ac:dyDescent="0.2">
      <c r="A130" s="137"/>
      <c r="B130" s="134"/>
      <c r="C130" s="27" t="s">
        <v>173</v>
      </c>
      <c r="D130" s="17" t="s">
        <v>33</v>
      </c>
      <c r="E130" s="17" t="s">
        <v>59</v>
      </c>
      <c r="F130" s="17">
        <v>3</v>
      </c>
      <c r="G130" s="26">
        <v>3750</v>
      </c>
      <c r="H130" s="8">
        <f t="shared" si="4"/>
        <v>11250</v>
      </c>
      <c r="I130" s="131"/>
      <c r="J130" s="17" t="s">
        <v>9</v>
      </c>
      <c r="K130" s="9" t="s">
        <v>10</v>
      </c>
      <c r="L130" s="23"/>
      <c r="M130" s="23"/>
      <c r="N130" s="23"/>
    </row>
    <row r="131" spans="1:15" s="24" customFormat="1" ht="24" x14ac:dyDescent="0.2">
      <c r="A131" s="151"/>
      <c r="B131" s="153"/>
      <c r="C131" s="27" t="s">
        <v>174</v>
      </c>
      <c r="D131" s="17" t="s">
        <v>33</v>
      </c>
      <c r="E131" s="17" t="s">
        <v>34</v>
      </c>
      <c r="F131" s="17">
        <v>300</v>
      </c>
      <c r="G131" s="26">
        <v>30</v>
      </c>
      <c r="H131" s="8">
        <f t="shared" si="4"/>
        <v>9000</v>
      </c>
      <c r="I131" s="152"/>
      <c r="J131" s="17" t="s">
        <v>9</v>
      </c>
      <c r="K131" s="9" t="s">
        <v>10</v>
      </c>
      <c r="L131" s="23"/>
      <c r="M131" s="23"/>
      <c r="N131" s="23"/>
    </row>
    <row r="132" spans="1:15" s="24" customFormat="1" ht="23.25" customHeight="1" x14ac:dyDescent="0.2">
      <c r="A132" s="149">
        <v>46259</v>
      </c>
      <c r="B132" s="148">
        <v>356</v>
      </c>
      <c r="C132" s="27" t="s">
        <v>174</v>
      </c>
      <c r="D132" s="17" t="s">
        <v>33</v>
      </c>
      <c r="E132" s="17" t="s">
        <v>34</v>
      </c>
      <c r="F132" s="17">
        <v>120</v>
      </c>
      <c r="G132" s="26">
        <v>30</v>
      </c>
      <c r="H132" s="8">
        <f t="shared" si="4"/>
        <v>3600</v>
      </c>
      <c r="I132" s="150" t="s">
        <v>45</v>
      </c>
      <c r="J132" s="17" t="s">
        <v>9</v>
      </c>
      <c r="K132" s="9" t="s">
        <v>10</v>
      </c>
      <c r="L132" s="23"/>
      <c r="M132" s="23"/>
      <c r="N132" s="23"/>
    </row>
    <row r="133" spans="1:15" s="24" customFormat="1" ht="23.25" customHeight="1" x14ac:dyDescent="0.2">
      <c r="A133" s="137"/>
      <c r="B133" s="134"/>
      <c r="C133" s="27" t="s">
        <v>176</v>
      </c>
      <c r="D133" s="17" t="s">
        <v>33</v>
      </c>
      <c r="E133" s="17" t="s">
        <v>34</v>
      </c>
      <c r="F133" s="17">
        <v>82</v>
      </c>
      <c r="G133" s="26">
        <v>100</v>
      </c>
      <c r="H133" s="8">
        <f t="shared" si="4"/>
        <v>8200</v>
      </c>
      <c r="I133" s="131"/>
      <c r="J133" s="17" t="s">
        <v>9</v>
      </c>
      <c r="K133" s="9" t="s">
        <v>10</v>
      </c>
      <c r="L133" s="23"/>
      <c r="M133" s="23"/>
      <c r="N133" s="23"/>
    </row>
    <row r="134" spans="1:15" s="24" customFormat="1" ht="23.25" customHeight="1" x14ac:dyDescent="0.2">
      <c r="A134" s="151"/>
      <c r="B134" s="153"/>
      <c r="C134" s="27" t="s">
        <v>93</v>
      </c>
      <c r="D134" s="17" t="s">
        <v>33</v>
      </c>
      <c r="E134" s="17" t="s">
        <v>34</v>
      </c>
      <c r="F134" s="17">
        <v>120</v>
      </c>
      <c r="G134" s="26">
        <v>25.5</v>
      </c>
      <c r="H134" s="8">
        <f t="shared" si="4"/>
        <v>3060</v>
      </c>
      <c r="I134" s="152"/>
      <c r="J134" s="17" t="s">
        <v>9</v>
      </c>
      <c r="K134" s="9" t="s">
        <v>10</v>
      </c>
      <c r="L134" s="23"/>
      <c r="M134" s="23"/>
      <c r="N134" s="23"/>
    </row>
    <row r="135" spans="1:15" s="24" customFormat="1" ht="24.75" thickBot="1" x14ac:dyDescent="0.25">
      <c r="A135" s="89">
        <v>46259</v>
      </c>
      <c r="B135" s="87">
        <v>357</v>
      </c>
      <c r="C135" s="33" t="s">
        <v>172</v>
      </c>
      <c r="D135" s="18" t="s">
        <v>33</v>
      </c>
      <c r="E135" s="18" t="s">
        <v>34</v>
      </c>
      <c r="F135" s="18">
        <v>6000</v>
      </c>
      <c r="G135" s="34">
        <v>2.5</v>
      </c>
      <c r="H135" s="14">
        <f t="shared" si="4"/>
        <v>15000</v>
      </c>
      <c r="I135" s="93" t="s">
        <v>177</v>
      </c>
      <c r="J135" s="18" t="s">
        <v>9</v>
      </c>
      <c r="K135" s="15" t="s">
        <v>10</v>
      </c>
      <c r="L135" s="23"/>
      <c r="M135" s="23"/>
      <c r="N135" s="23"/>
    </row>
    <row r="136" spans="1:15" ht="30" customHeight="1" x14ac:dyDescent="0.25">
      <c r="A136" s="139" t="s">
        <v>11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141"/>
    </row>
    <row r="137" spans="1:15" ht="30" customHeight="1" x14ac:dyDescent="0.25">
      <c r="A137" s="142" t="str">
        <f>A2</f>
        <v>CONCENTRADO DE DONATIVOS SALIDAS AGOSTO 2026</v>
      </c>
      <c r="B137" s="143"/>
      <c r="C137" s="143"/>
      <c r="D137" s="143"/>
      <c r="E137" s="143"/>
      <c r="F137" s="143"/>
      <c r="G137" s="143"/>
      <c r="H137" s="143"/>
      <c r="I137" s="143"/>
      <c r="J137" s="143"/>
      <c r="K137" s="144"/>
      <c r="O137" s="24"/>
    </row>
    <row r="138" spans="1:15" ht="30" customHeight="1" thickBot="1" x14ac:dyDescent="0.3">
      <c r="A138" s="145" t="s">
        <v>36</v>
      </c>
      <c r="B138" s="146"/>
      <c r="C138" s="146"/>
      <c r="D138" s="146"/>
      <c r="E138" s="146"/>
      <c r="F138" s="146"/>
      <c r="G138" s="146"/>
      <c r="H138" s="146"/>
      <c r="I138" s="146"/>
      <c r="J138" s="146"/>
      <c r="K138" s="147"/>
      <c r="O138" s="24"/>
    </row>
    <row r="139" spans="1:15" ht="30" customHeight="1" thickBot="1" x14ac:dyDescent="0.3">
      <c r="A139" s="35" t="s">
        <v>0</v>
      </c>
      <c r="B139" s="36" t="s">
        <v>1</v>
      </c>
      <c r="C139" s="36" t="s">
        <v>2</v>
      </c>
      <c r="D139" s="36" t="s">
        <v>16</v>
      </c>
      <c r="E139" s="36" t="s">
        <v>17</v>
      </c>
      <c r="F139" s="37" t="s">
        <v>3</v>
      </c>
      <c r="G139" s="35" t="s">
        <v>4</v>
      </c>
      <c r="H139" s="104" t="s">
        <v>5</v>
      </c>
      <c r="I139" s="36" t="s">
        <v>6</v>
      </c>
      <c r="J139" s="35" t="s">
        <v>7</v>
      </c>
      <c r="K139" s="104" t="s">
        <v>8</v>
      </c>
      <c r="O139" s="24"/>
    </row>
    <row r="140" spans="1:15" s="24" customFormat="1" ht="23.25" customHeight="1" x14ac:dyDescent="0.2">
      <c r="A140" s="149">
        <v>46261</v>
      </c>
      <c r="B140" s="148">
        <v>358</v>
      </c>
      <c r="C140" s="27" t="s">
        <v>178</v>
      </c>
      <c r="D140" s="17" t="s">
        <v>33</v>
      </c>
      <c r="E140" s="17" t="s">
        <v>34</v>
      </c>
      <c r="F140" s="17">
        <v>20</v>
      </c>
      <c r="G140" s="26">
        <v>100</v>
      </c>
      <c r="H140" s="8">
        <f>G140*F140</f>
        <v>2000</v>
      </c>
      <c r="I140" s="150" t="s">
        <v>86</v>
      </c>
      <c r="J140" s="17" t="s">
        <v>9</v>
      </c>
      <c r="K140" s="9" t="s">
        <v>10</v>
      </c>
      <c r="L140" s="23"/>
      <c r="M140" s="23"/>
      <c r="N140" s="23"/>
    </row>
    <row r="141" spans="1:15" s="24" customFormat="1" ht="23.25" customHeight="1" x14ac:dyDescent="0.2">
      <c r="A141" s="151"/>
      <c r="B141" s="153"/>
      <c r="C141" s="27" t="s">
        <v>176</v>
      </c>
      <c r="D141" s="17" t="s">
        <v>33</v>
      </c>
      <c r="E141" s="17" t="s">
        <v>34</v>
      </c>
      <c r="F141" s="17">
        <v>20</v>
      </c>
      <c r="G141" s="26">
        <v>100</v>
      </c>
      <c r="H141" s="8">
        <f>G141*F141</f>
        <v>2000</v>
      </c>
      <c r="I141" s="152"/>
      <c r="J141" s="17" t="s">
        <v>9</v>
      </c>
      <c r="K141" s="9" t="s">
        <v>10</v>
      </c>
      <c r="L141" s="23"/>
      <c r="M141" s="23"/>
      <c r="N141" s="23"/>
    </row>
    <row r="142" spans="1:15" s="24" customFormat="1" ht="24" x14ac:dyDescent="0.2">
      <c r="A142" s="88">
        <v>46262</v>
      </c>
      <c r="B142" s="86">
        <v>359</v>
      </c>
      <c r="C142" s="27" t="s">
        <v>121</v>
      </c>
      <c r="D142" s="17" t="s">
        <v>33</v>
      </c>
      <c r="E142" s="17" t="s">
        <v>59</v>
      </c>
      <c r="F142" s="17">
        <v>2</v>
      </c>
      <c r="G142" s="26">
        <v>1000</v>
      </c>
      <c r="H142" s="8">
        <f>G142*F142</f>
        <v>2000</v>
      </c>
      <c r="I142" s="114" t="s">
        <v>86</v>
      </c>
      <c r="J142" s="17" t="s">
        <v>9</v>
      </c>
      <c r="K142" s="9" t="s">
        <v>10</v>
      </c>
      <c r="L142" s="23"/>
      <c r="M142" s="23"/>
      <c r="N142" s="23"/>
    </row>
    <row r="143" spans="1:15" s="24" customFormat="1" ht="31.7" customHeight="1" x14ac:dyDescent="0.2">
      <c r="A143" s="137">
        <v>46265</v>
      </c>
      <c r="B143" s="134">
        <v>360</v>
      </c>
      <c r="C143" s="126" t="s">
        <v>185</v>
      </c>
      <c r="D143" s="16" t="s">
        <v>33</v>
      </c>
      <c r="E143" s="16" t="s">
        <v>34</v>
      </c>
      <c r="F143" s="16">
        <v>309</v>
      </c>
      <c r="G143" s="28">
        <v>180</v>
      </c>
      <c r="H143" s="12">
        <f>G143*F143</f>
        <v>55620</v>
      </c>
      <c r="I143" s="131" t="s">
        <v>136</v>
      </c>
      <c r="J143" s="16" t="s">
        <v>9</v>
      </c>
      <c r="K143" s="13" t="s">
        <v>10</v>
      </c>
      <c r="L143" s="23"/>
      <c r="M143" s="23"/>
      <c r="N143" s="23"/>
    </row>
    <row r="144" spans="1:15" s="24" customFormat="1" ht="44.65" customHeight="1" x14ac:dyDescent="0.2">
      <c r="A144" s="137"/>
      <c r="B144" s="134"/>
      <c r="C144" s="109" t="s">
        <v>184</v>
      </c>
      <c r="D144" s="16" t="s">
        <v>33</v>
      </c>
      <c r="E144" s="16" t="s">
        <v>34</v>
      </c>
      <c r="F144" s="16">
        <v>150</v>
      </c>
      <c r="G144" s="28">
        <v>8</v>
      </c>
      <c r="H144" s="12">
        <f>G144*F144</f>
        <v>1200</v>
      </c>
      <c r="I144" s="131"/>
      <c r="J144" s="16" t="s">
        <v>9</v>
      </c>
      <c r="K144" s="13" t="s">
        <v>10</v>
      </c>
      <c r="L144" s="23"/>
      <c r="M144" s="23"/>
      <c r="N144" s="23"/>
    </row>
    <row r="145" spans="1:15" s="24" customFormat="1" ht="23.25" customHeight="1" x14ac:dyDescent="0.2">
      <c r="A145" s="137"/>
      <c r="B145" s="134"/>
      <c r="C145" s="109" t="s">
        <v>96</v>
      </c>
      <c r="D145" s="16" t="s">
        <v>33</v>
      </c>
      <c r="E145" s="16" t="s">
        <v>34</v>
      </c>
      <c r="F145" s="16">
        <v>10</v>
      </c>
      <c r="G145" s="28">
        <v>300</v>
      </c>
      <c r="H145" s="12">
        <f t="shared" ref="H145:H159" si="5">G145*F145</f>
        <v>3000</v>
      </c>
      <c r="I145" s="131"/>
      <c r="J145" s="16" t="s">
        <v>9</v>
      </c>
      <c r="K145" s="13" t="s">
        <v>10</v>
      </c>
      <c r="L145" s="23"/>
      <c r="M145" s="23"/>
      <c r="N145" s="23"/>
    </row>
    <row r="146" spans="1:15" s="24" customFormat="1" ht="23.25" customHeight="1" x14ac:dyDescent="0.2">
      <c r="A146" s="137"/>
      <c r="B146" s="134"/>
      <c r="C146" s="109" t="s">
        <v>183</v>
      </c>
      <c r="D146" s="16" t="s">
        <v>33</v>
      </c>
      <c r="E146" s="16" t="s">
        <v>34</v>
      </c>
      <c r="F146" s="16">
        <v>65</v>
      </c>
      <c r="G146" s="28">
        <v>15</v>
      </c>
      <c r="H146" s="12">
        <f t="shared" si="5"/>
        <v>975</v>
      </c>
      <c r="I146" s="131"/>
      <c r="J146" s="16" t="s">
        <v>9</v>
      </c>
      <c r="K146" s="13" t="s">
        <v>10</v>
      </c>
      <c r="L146" s="23"/>
      <c r="M146" s="23"/>
      <c r="N146" s="23"/>
    </row>
    <row r="147" spans="1:15" s="24" customFormat="1" ht="38.25" x14ac:dyDescent="0.2">
      <c r="A147" s="137"/>
      <c r="B147" s="134"/>
      <c r="C147" s="109" t="s">
        <v>182</v>
      </c>
      <c r="D147" s="16" t="s">
        <v>33</v>
      </c>
      <c r="E147" s="16" t="s">
        <v>34</v>
      </c>
      <c r="F147" s="16">
        <v>100</v>
      </c>
      <c r="G147" s="28">
        <v>6</v>
      </c>
      <c r="H147" s="12">
        <f t="shared" si="5"/>
        <v>600</v>
      </c>
      <c r="I147" s="131"/>
      <c r="J147" s="16" t="s">
        <v>9</v>
      </c>
      <c r="K147" s="13" t="s">
        <v>10</v>
      </c>
      <c r="L147" s="23"/>
      <c r="M147" s="23"/>
      <c r="N147" s="23"/>
    </row>
    <row r="148" spans="1:15" s="24" customFormat="1" ht="51" x14ac:dyDescent="0.2">
      <c r="A148" s="137"/>
      <c r="B148" s="134"/>
      <c r="C148" s="109" t="s">
        <v>181</v>
      </c>
      <c r="D148" s="16" t="s">
        <v>33</v>
      </c>
      <c r="E148" s="16" t="s">
        <v>34</v>
      </c>
      <c r="F148" s="16">
        <v>158</v>
      </c>
      <c r="G148" s="28">
        <v>85</v>
      </c>
      <c r="H148" s="12">
        <f t="shared" si="5"/>
        <v>13430</v>
      </c>
      <c r="I148" s="131"/>
      <c r="J148" s="16" t="s">
        <v>9</v>
      </c>
      <c r="K148" s="13" t="s">
        <v>10</v>
      </c>
      <c r="L148" s="23"/>
      <c r="M148" s="23"/>
      <c r="N148" s="23"/>
    </row>
    <row r="149" spans="1:15" s="24" customFormat="1" ht="23.25" customHeight="1" x14ac:dyDescent="0.25">
      <c r="A149" s="137"/>
      <c r="B149" s="134"/>
      <c r="C149" s="115" t="s">
        <v>180</v>
      </c>
      <c r="D149" s="16" t="s">
        <v>33</v>
      </c>
      <c r="E149" s="16" t="s">
        <v>34</v>
      </c>
      <c r="F149" s="16">
        <v>189</v>
      </c>
      <c r="G149" s="28">
        <v>80</v>
      </c>
      <c r="H149" s="12">
        <f t="shared" si="5"/>
        <v>15120</v>
      </c>
      <c r="I149" s="131"/>
      <c r="J149" s="16" t="s">
        <v>9</v>
      </c>
      <c r="K149" s="13" t="s">
        <v>10</v>
      </c>
      <c r="L149" s="23"/>
      <c r="M149" s="23"/>
      <c r="N149" s="23"/>
    </row>
    <row r="150" spans="1:15" s="24" customFormat="1" ht="25.5" x14ac:dyDescent="0.2">
      <c r="A150" s="151"/>
      <c r="B150" s="153"/>
      <c r="C150" s="109" t="s">
        <v>179</v>
      </c>
      <c r="D150" s="16" t="s">
        <v>33</v>
      </c>
      <c r="E150" s="16" t="s">
        <v>34</v>
      </c>
      <c r="F150" s="16">
        <v>4</v>
      </c>
      <c r="G150" s="28">
        <v>555</v>
      </c>
      <c r="H150" s="12">
        <f t="shared" si="5"/>
        <v>2220</v>
      </c>
      <c r="I150" s="152"/>
      <c r="J150" s="16" t="s">
        <v>9</v>
      </c>
      <c r="K150" s="13" t="s">
        <v>10</v>
      </c>
      <c r="L150" s="23"/>
      <c r="M150" s="23"/>
      <c r="N150" s="23"/>
    </row>
    <row r="151" spans="1:15" s="24" customFormat="1" ht="23.25" customHeight="1" x14ac:dyDescent="0.2">
      <c r="A151" s="107">
        <v>46265</v>
      </c>
      <c r="B151" s="106">
        <v>361</v>
      </c>
      <c r="C151" s="25" t="s">
        <v>96</v>
      </c>
      <c r="D151" s="16" t="s">
        <v>33</v>
      </c>
      <c r="E151" s="16" t="s">
        <v>34</v>
      </c>
      <c r="F151" s="16">
        <v>3</v>
      </c>
      <c r="G151" s="28">
        <v>300</v>
      </c>
      <c r="H151" s="12">
        <f t="shared" si="5"/>
        <v>900</v>
      </c>
      <c r="I151" s="108" t="s">
        <v>255</v>
      </c>
      <c r="J151" s="16" t="s">
        <v>9</v>
      </c>
      <c r="K151" s="13" t="s">
        <v>10</v>
      </c>
      <c r="L151" s="23"/>
      <c r="M151" s="23"/>
      <c r="N151" s="23"/>
    </row>
    <row r="152" spans="1:15" s="24" customFormat="1" ht="28.7" customHeight="1" thickBot="1" x14ac:dyDescent="0.25">
      <c r="A152" s="89">
        <v>46265</v>
      </c>
      <c r="B152" s="87">
        <v>362</v>
      </c>
      <c r="C152" s="110" t="s">
        <v>259</v>
      </c>
      <c r="D152" s="18" t="s">
        <v>33</v>
      </c>
      <c r="E152" s="18" t="s">
        <v>34</v>
      </c>
      <c r="F152" s="18">
        <v>14</v>
      </c>
      <c r="G152" s="34">
        <v>150</v>
      </c>
      <c r="H152" s="14">
        <f t="shared" si="5"/>
        <v>2100</v>
      </c>
      <c r="I152" s="93" t="s">
        <v>44</v>
      </c>
      <c r="J152" s="18" t="s">
        <v>9</v>
      </c>
      <c r="K152" s="15" t="s">
        <v>10</v>
      </c>
      <c r="L152" s="23"/>
      <c r="M152" s="23"/>
      <c r="N152" s="23"/>
    </row>
    <row r="153" spans="1:15" ht="30" customHeight="1" x14ac:dyDescent="0.25">
      <c r="A153" s="139" t="s">
        <v>11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1"/>
    </row>
    <row r="154" spans="1:15" ht="30" customHeight="1" x14ac:dyDescent="0.25">
      <c r="A154" s="142" t="str">
        <f>A19</f>
        <v>CONCENTRADO DE DONATIVOS SALIDAS AGOSTO 2026</v>
      </c>
      <c r="B154" s="143"/>
      <c r="C154" s="143"/>
      <c r="D154" s="143"/>
      <c r="E154" s="143"/>
      <c r="F154" s="143"/>
      <c r="G154" s="143"/>
      <c r="H154" s="143"/>
      <c r="I154" s="143"/>
      <c r="J154" s="143"/>
      <c r="K154" s="144"/>
      <c r="O154" s="24"/>
    </row>
    <row r="155" spans="1:15" ht="30" customHeight="1" thickBot="1" x14ac:dyDescent="0.3">
      <c r="A155" s="145" t="s">
        <v>36</v>
      </c>
      <c r="B155" s="146"/>
      <c r="C155" s="146"/>
      <c r="D155" s="146"/>
      <c r="E155" s="146"/>
      <c r="F155" s="146"/>
      <c r="G155" s="146"/>
      <c r="H155" s="146"/>
      <c r="I155" s="146"/>
      <c r="J155" s="146"/>
      <c r="K155" s="147"/>
      <c r="O155" s="24"/>
    </row>
    <row r="156" spans="1:15" ht="30" customHeight="1" thickBot="1" x14ac:dyDescent="0.3">
      <c r="A156" s="205" t="s">
        <v>0</v>
      </c>
      <c r="B156" s="206" t="s">
        <v>1</v>
      </c>
      <c r="C156" s="206" t="s">
        <v>2</v>
      </c>
      <c r="D156" s="206" t="s">
        <v>16</v>
      </c>
      <c r="E156" s="206" t="s">
        <v>17</v>
      </c>
      <c r="F156" s="207" t="s">
        <v>3</v>
      </c>
      <c r="G156" s="205" t="s">
        <v>4</v>
      </c>
      <c r="H156" s="208" t="s">
        <v>5</v>
      </c>
      <c r="I156" s="206" t="s">
        <v>6</v>
      </c>
      <c r="J156" s="205" t="s">
        <v>7</v>
      </c>
      <c r="K156" s="208" t="s">
        <v>8</v>
      </c>
      <c r="O156" s="24"/>
    </row>
    <row r="157" spans="1:15" s="24" customFormat="1" ht="38.25" x14ac:dyDescent="0.2">
      <c r="A157" s="209">
        <v>46265</v>
      </c>
      <c r="B157" s="210">
        <v>362</v>
      </c>
      <c r="C157" s="111" t="s">
        <v>258</v>
      </c>
      <c r="D157" s="127" t="s">
        <v>33</v>
      </c>
      <c r="E157" s="211" t="s">
        <v>34</v>
      </c>
      <c r="F157" s="211">
        <v>14</v>
      </c>
      <c r="G157" s="212">
        <v>150</v>
      </c>
      <c r="H157" s="213">
        <f>G157*F157</f>
        <v>2100</v>
      </c>
      <c r="I157" s="214" t="s">
        <v>44</v>
      </c>
      <c r="J157" s="211" t="s">
        <v>9</v>
      </c>
      <c r="K157" s="215" t="s">
        <v>10</v>
      </c>
      <c r="L157" s="23"/>
      <c r="M157" s="23"/>
      <c r="N157" s="23"/>
    </row>
    <row r="158" spans="1:15" s="24" customFormat="1" ht="23.25" customHeight="1" x14ac:dyDescent="0.2">
      <c r="A158" s="216"/>
      <c r="B158" s="217"/>
      <c r="C158" s="109" t="s">
        <v>257</v>
      </c>
      <c r="D158" s="128" t="s">
        <v>33</v>
      </c>
      <c r="E158" s="218" t="s">
        <v>34</v>
      </c>
      <c r="F158" s="218">
        <v>14</v>
      </c>
      <c r="G158" s="219">
        <v>399</v>
      </c>
      <c r="H158" s="220">
        <f t="shared" si="5"/>
        <v>5586</v>
      </c>
      <c r="I158" s="221"/>
      <c r="J158" s="222" t="s">
        <v>9</v>
      </c>
      <c r="K158" s="223" t="s">
        <v>10</v>
      </c>
      <c r="L158" s="23"/>
      <c r="M158" s="23"/>
      <c r="N158" s="23"/>
    </row>
    <row r="159" spans="1:15" s="24" customFormat="1" ht="23.25" customHeight="1" thickBot="1" x14ac:dyDescent="0.25">
      <c r="A159" s="224"/>
      <c r="B159" s="225"/>
      <c r="C159" s="110" t="s">
        <v>256</v>
      </c>
      <c r="D159" s="129" t="s">
        <v>33</v>
      </c>
      <c r="E159" s="226" t="s">
        <v>34</v>
      </c>
      <c r="F159" s="226">
        <v>14</v>
      </c>
      <c r="G159" s="227">
        <v>25</v>
      </c>
      <c r="H159" s="228">
        <f t="shared" si="5"/>
        <v>350</v>
      </c>
      <c r="I159" s="229"/>
      <c r="J159" s="230" t="s">
        <v>9</v>
      </c>
      <c r="K159" s="231" t="s">
        <v>10</v>
      </c>
      <c r="L159" s="23"/>
      <c r="M159" s="23"/>
      <c r="N159" s="23"/>
    </row>
    <row r="160" spans="1:15" s="11" customFormat="1" x14ac:dyDescent="0.25">
      <c r="A160" s="48"/>
      <c r="B160" s="49"/>
      <c r="C160" s="6"/>
      <c r="D160" s="6"/>
      <c r="E160" s="6"/>
      <c r="F160" s="6"/>
      <c r="G160" s="6"/>
      <c r="H160" s="63">
        <f>117686.88+41030.65+44984.95+206460.5+82133.2+49572+86639.36+101165+8036</f>
        <v>737708.53999999992</v>
      </c>
      <c r="I160" s="52"/>
      <c r="J160" s="53"/>
      <c r="K160" s="53"/>
      <c r="L160" s="10"/>
      <c r="M160" s="10"/>
      <c r="N160" s="10"/>
      <c r="O160" s="6"/>
    </row>
    <row r="161" spans="1:15" s="11" customFormat="1" x14ac:dyDescent="0.25">
      <c r="A161" s="38"/>
      <c r="B161" s="38"/>
      <c r="C161" s="38"/>
      <c r="D161" s="6"/>
      <c r="E161" s="41"/>
      <c r="F161" s="42"/>
      <c r="G161" s="42"/>
      <c r="H161" s="43"/>
      <c r="I161" s="4"/>
      <c r="J161" s="39"/>
      <c r="K161" s="40"/>
      <c r="L161" s="10"/>
      <c r="M161" s="10"/>
      <c r="N161" s="10"/>
      <c r="O161" s="6"/>
    </row>
    <row r="162" spans="1:15" x14ac:dyDescent="0.25">
      <c r="A162" s="232"/>
      <c r="B162" s="232"/>
      <c r="C162" s="232"/>
      <c r="D162" s="233"/>
      <c r="E162" s="234" t="s">
        <v>46</v>
      </c>
      <c r="F162" s="235"/>
      <c r="G162" s="235"/>
      <c r="H162" s="44">
        <f>H160</f>
        <v>737708.53999999992</v>
      </c>
      <c r="I162" s="236"/>
      <c r="J162" s="47"/>
      <c r="K162" s="233" t="s">
        <v>47</v>
      </c>
    </row>
    <row r="163" spans="1:15" x14ac:dyDescent="0.25">
      <c r="A163" s="232"/>
      <c r="B163" s="232"/>
      <c r="C163" s="232"/>
      <c r="D163" s="233"/>
      <c r="E163" s="237" t="s">
        <v>48</v>
      </c>
      <c r="F163" s="235"/>
      <c r="G163" s="235"/>
      <c r="H163" s="45">
        <f>VILLAS!H10</f>
        <v>6218</v>
      </c>
      <c r="I163" s="236"/>
      <c r="J163" s="238"/>
      <c r="K163" s="233"/>
      <c r="O163" s="11"/>
    </row>
    <row r="164" spans="1:15" x14ac:dyDescent="0.25">
      <c r="A164" s="232"/>
      <c r="B164" s="232"/>
      <c r="C164" s="232"/>
      <c r="D164" s="233"/>
      <c r="E164" s="237" t="s">
        <v>49</v>
      </c>
      <c r="F164" s="235"/>
      <c r="G164" s="235"/>
      <c r="H164" s="45">
        <f>CADIPSIC!H97</f>
        <v>30193</v>
      </c>
      <c r="I164" s="236"/>
      <c r="J164" s="46"/>
      <c r="K164" s="233"/>
      <c r="O164" s="11"/>
    </row>
    <row r="165" spans="1:15" x14ac:dyDescent="0.25">
      <c r="A165" s="239"/>
      <c r="B165" s="239"/>
      <c r="C165" s="232"/>
      <c r="D165" s="233"/>
      <c r="E165" s="240"/>
      <c r="F165" s="241"/>
      <c r="G165" s="242" t="s">
        <v>13</v>
      </c>
      <c r="H165" s="44">
        <f>SUM(H162:H164)</f>
        <v>774119.53999999992</v>
      </c>
      <c r="I165" s="236"/>
      <c r="J165" s="47"/>
      <c r="K165" s="243"/>
      <c r="O165" s="11"/>
    </row>
    <row r="166" spans="1:15" x14ac:dyDescent="0.25">
      <c r="A166" s="239"/>
      <c r="B166" s="239"/>
      <c r="C166" s="232"/>
      <c r="D166" s="233"/>
      <c r="E166" s="240"/>
      <c r="F166" s="241"/>
      <c r="G166" s="242"/>
      <c r="H166" s="50"/>
      <c r="I166" s="236"/>
      <c r="J166" s="47"/>
      <c r="K166" s="243"/>
      <c r="O166" s="11"/>
    </row>
    <row r="167" spans="1:15" x14ac:dyDescent="0.25">
      <c r="A167" s="239"/>
      <c r="B167" s="239"/>
      <c r="C167" s="232"/>
      <c r="D167" s="233"/>
      <c r="E167" s="240"/>
      <c r="F167" s="241"/>
      <c r="G167" s="242"/>
      <c r="H167" s="50"/>
      <c r="I167" s="236"/>
      <c r="J167" s="47"/>
      <c r="K167" s="243"/>
      <c r="O167" s="11"/>
    </row>
    <row r="168" spans="1:15" x14ac:dyDescent="0.25">
      <c r="A168" s="239"/>
      <c r="B168" s="239"/>
      <c r="C168" s="232"/>
      <c r="D168" s="233"/>
      <c r="E168" s="240"/>
      <c r="F168" s="241"/>
      <c r="G168" s="242"/>
      <c r="H168" s="50"/>
      <c r="I168" s="236"/>
      <c r="J168" s="47"/>
      <c r="K168" s="243"/>
      <c r="O168" s="11"/>
    </row>
    <row r="169" spans="1:15" s="11" customFormat="1" ht="12.75" x14ac:dyDescent="0.2">
      <c r="A169" s="244" t="s">
        <v>50</v>
      </c>
      <c r="B169" s="244"/>
      <c r="C169" s="244"/>
      <c r="D169" s="244"/>
      <c r="E169" s="244"/>
      <c r="F169" s="244"/>
      <c r="G169" s="244"/>
      <c r="H169" s="244"/>
      <c r="I169" s="244"/>
      <c r="J169" s="244"/>
      <c r="K169" s="244"/>
      <c r="L169" s="10"/>
      <c r="M169" s="10"/>
      <c r="N169" s="10"/>
    </row>
    <row r="170" spans="1:15" s="11" customFormat="1" ht="12.4" customHeight="1" x14ac:dyDescent="0.2">
      <c r="A170" s="244" t="s">
        <v>51</v>
      </c>
      <c r="B170" s="244"/>
      <c r="C170" s="244"/>
      <c r="D170" s="244"/>
      <c r="E170" s="244"/>
      <c r="F170" s="244"/>
      <c r="G170" s="244"/>
      <c r="H170" s="244"/>
      <c r="I170" s="244"/>
      <c r="J170" s="244"/>
      <c r="K170" s="244"/>
      <c r="L170" s="10"/>
      <c r="M170" s="10"/>
      <c r="N170" s="10"/>
    </row>
    <row r="171" spans="1:15" s="11" customFormat="1" ht="12.75" x14ac:dyDescent="0.2">
      <c r="A171" s="244" t="s">
        <v>52</v>
      </c>
      <c r="B171" s="244"/>
      <c r="C171" s="244"/>
      <c r="D171" s="244"/>
      <c r="E171" s="244"/>
      <c r="F171" s="244"/>
      <c r="G171" s="244"/>
      <c r="H171" s="244"/>
      <c r="I171" s="244"/>
      <c r="J171" s="244"/>
      <c r="K171" s="244"/>
      <c r="L171" s="10"/>
      <c r="M171" s="10"/>
      <c r="N171" s="10"/>
    </row>
    <row r="172" spans="1:15" s="11" customFormat="1" ht="12.75" x14ac:dyDescent="0.2">
      <c r="A172" s="236"/>
      <c r="B172" s="236"/>
      <c r="C172" s="245"/>
      <c r="D172" s="246"/>
      <c r="E172" s="245"/>
      <c r="F172" s="233"/>
      <c r="G172" s="233"/>
      <c r="H172" s="233"/>
      <c r="I172" s="236"/>
      <c r="J172" s="236"/>
      <c r="K172" s="233"/>
      <c r="L172" s="10"/>
      <c r="M172" s="10"/>
      <c r="N172" s="10"/>
    </row>
    <row r="173" spans="1:15" s="11" customFormat="1" x14ac:dyDescent="0.25">
      <c r="A173" s="4"/>
      <c r="B173" s="4"/>
      <c r="C173" s="6"/>
      <c r="D173" s="6"/>
      <c r="E173" s="6"/>
      <c r="F173" s="6"/>
      <c r="G173" s="6"/>
      <c r="H173" s="6"/>
      <c r="I173" s="4"/>
      <c r="J173" s="4"/>
      <c r="K173" s="6"/>
      <c r="L173" s="10"/>
      <c r="M173" s="10"/>
      <c r="N173" s="10"/>
    </row>
    <row r="174" spans="1:15" s="11" customFormat="1" x14ac:dyDescent="0.25">
      <c r="A174" s="4"/>
      <c r="B174" s="4"/>
      <c r="C174" s="6"/>
      <c r="D174" s="6"/>
      <c r="E174" s="6"/>
      <c r="F174" s="6"/>
      <c r="G174" s="6"/>
      <c r="H174" s="6"/>
      <c r="I174" s="4"/>
      <c r="J174" s="4"/>
      <c r="K174" s="6"/>
      <c r="L174" s="10"/>
      <c r="M174" s="10"/>
      <c r="N174" s="10"/>
    </row>
    <row r="175" spans="1:15" s="11" customFormat="1" x14ac:dyDescent="0.25">
      <c r="A175" s="4"/>
      <c r="B175" s="4"/>
      <c r="C175" s="6"/>
      <c r="D175" s="6"/>
      <c r="E175" s="6"/>
      <c r="F175" s="6"/>
      <c r="G175" s="6"/>
      <c r="H175" s="6"/>
      <c r="I175" s="4"/>
      <c r="J175" s="4"/>
      <c r="K175" s="6"/>
      <c r="L175" s="10"/>
      <c r="M175" s="10"/>
      <c r="N175" s="10"/>
    </row>
    <row r="176" spans="1:15" s="11" customFormat="1" x14ac:dyDescent="0.25">
      <c r="A176" s="4"/>
      <c r="B176" s="4"/>
      <c r="C176" s="6"/>
      <c r="D176" s="6"/>
      <c r="E176" s="6"/>
      <c r="F176" s="6"/>
      <c r="G176" s="6"/>
      <c r="H176" s="6"/>
      <c r="I176" s="4"/>
      <c r="J176" s="4"/>
      <c r="K176" s="6"/>
      <c r="L176" s="10"/>
      <c r="M176" s="10"/>
      <c r="N176" s="10"/>
    </row>
    <row r="177" spans="1:15" s="11" customFormat="1" x14ac:dyDescent="0.25">
      <c r="A177" s="4"/>
      <c r="B177" s="4"/>
      <c r="C177" s="6"/>
      <c r="D177" s="6"/>
      <c r="E177" s="6"/>
      <c r="F177" s="6"/>
      <c r="G177" s="6"/>
      <c r="H177" s="6"/>
      <c r="I177" s="4"/>
      <c r="J177" s="4"/>
      <c r="K177" s="6"/>
      <c r="L177" s="10"/>
      <c r="M177" s="10"/>
      <c r="N177" s="10"/>
    </row>
    <row r="178" spans="1:15" s="11" customFormat="1" x14ac:dyDescent="0.25">
      <c r="A178" s="4"/>
      <c r="B178" s="4"/>
      <c r="C178" s="6"/>
      <c r="D178" s="6"/>
      <c r="E178" s="6"/>
      <c r="F178" s="6"/>
      <c r="G178" s="6"/>
      <c r="H178" s="6"/>
      <c r="I178" s="4"/>
      <c r="J178" s="4"/>
      <c r="K178" s="6"/>
      <c r="L178" s="10"/>
      <c r="M178" s="10"/>
      <c r="N178" s="10"/>
      <c r="O178" s="6"/>
    </row>
    <row r="179" spans="1:15" s="11" customFormat="1" x14ac:dyDescent="0.25">
      <c r="A179" s="4"/>
      <c r="B179" s="4"/>
      <c r="C179" s="6"/>
      <c r="D179" s="6"/>
      <c r="E179" s="6"/>
      <c r="F179" s="6"/>
      <c r="G179" s="6"/>
      <c r="H179" s="6"/>
      <c r="I179" s="4"/>
      <c r="J179" s="4"/>
      <c r="K179" s="6"/>
      <c r="L179" s="10"/>
      <c r="M179" s="10"/>
      <c r="N179" s="10"/>
      <c r="O179" s="6"/>
    </row>
    <row r="180" spans="1:15" s="11" customFormat="1" x14ac:dyDescent="0.25">
      <c r="A180" s="4"/>
      <c r="B180" s="4"/>
      <c r="C180" s="6"/>
      <c r="D180" s="6"/>
      <c r="E180" s="6"/>
      <c r="F180" s="6"/>
      <c r="G180" s="6"/>
      <c r="H180" s="6"/>
      <c r="I180" s="4"/>
      <c r="J180" s="4"/>
      <c r="K180" s="6"/>
      <c r="L180" s="10"/>
      <c r="M180" s="10"/>
      <c r="N180" s="10"/>
      <c r="O180" s="6"/>
    </row>
    <row r="187" spans="1:15" x14ac:dyDescent="0.25">
      <c r="A187" s="6"/>
      <c r="B187" s="6"/>
      <c r="I187" s="6"/>
      <c r="J187" s="6"/>
    </row>
  </sheetData>
  <mergeCells count="102">
    <mergeCell ref="B143:B150"/>
    <mergeCell ref="A143:A150"/>
    <mergeCell ref="I143:I150"/>
    <mergeCell ref="B132:B134"/>
    <mergeCell ref="A132:A134"/>
    <mergeCell ref="I132:I134"/>
    <mergeCell ref="B140:B141"/>
    <mergeCell ref="A140:A141"/>
    <mergeCell ref="I140:I141"/>
    <mergeCell ref="A136:K136"/>
    <mergeCell ref="A137:K137"/>
    <mergeCell ref="A138:K138"/>
    <mergeCell ref="I68:I69"/>
    <mergeCell ref="B68:B69"/>
    <mergeCell ref="A68:A69"/>
    <mergeCell ref="B47:B50"/>
    <mergeCell ref="A47:A50"/>
    <mergeCell ref="I47:I50"/>
    <mergeCell ref="B52:B53"/>
    <mergeCell ref="A52:A53"/>
    <mergeCell ref="I52:I53"/>
    <mergeCell ref="B63:B66"/>
    <mergeCell ref="A63:A66"/>
    <mergeCell ref="I63:I66"/>
    <mergeCell ref="A20:K20"/>
    <mergeCell ref="I6:I7"/>
    <mergeCell ref="B6:B7"/>
    <mergeCell ref="A6:A7"/>
    <mergeCell ref="B13:B15"/>
    <mergeCell ref="A13:A15"/>
    <mergeCell ref="I13:I15"/>
    <mergeCell ref="I43:I46"/>
    <mergeCell ref="B43:B46"/>
    <mergeCell ref="A43:A46"/>
    <mergeCell ref="A39:K39"/>
    <mergeCell ref="A40:K40"/>
    <mergeCell ref="A41:K41"/>
    <mergeCell ref="I32:I33"/>
    <mergeCell ref="B32:B33"/>
    <mergeCell ref="A32:A33"/>
    <mergeCell ref="B35:B38"/>
    <mergeCell ref="A35:A38"/>
    <mergeCell ref="I35:I38"/>
    <mergeCell ref="A171:K171"/>
    <mergeCell ref="A169:K169"/>
    <mergeCell ref="A1:K1"/>
    <mergeCell ref="A2:K2"/>
    <mergeCell ref="A3:K3"/>
    <mergeCell ref="A170:K170"/>
    <mergeCell ref="A59:K59"/>
    <mergeCell ref="A60:K60"/>
    <mergeCell ref="A61:K61"/>
    <mergeCell ref="I72:I74"/>
    <mergeCell ref="B72:B74"/>
    <mergeCell ref="A72:A74"/>
    <mergeCell ref="A77:K77"/>
    <mergeCell ref="A78:K78"/>
    <mergeCell ref="A79:K79"/>
    <mergeCell ref="B82:B83"/>
    <mergeCell ref="A16:A17"/>
    <mergeCell ref="B16:B17"/>
    <mergeCell ref="I16:I17"/>
    <mergeCell ref="B22:B30"/>
    <mergeCell ref="A22:A30"/>
    <mergeCell ref="I22:I30"/>
    <mergeCell ref="A18:K18"/>
    <mergeCell ref="A19:K19"/>
    <mergeCell ref="A99:K99"/>
    <mergeCell ref="A100:K100"/>
    <mergeCell ref="A101:K101"/>
    <mergeCell ref="B89:B98"/>
    <mergeCell ref="A89:A98"/>
    <mergeCell ref="I89:I98"/>
    <mergeCell ref="A82:A83"/>
    <mergeCell ref="I82:I83"/>
    <mergeCell ref="I84:I87"/>
    <mergeCell ref="B84:B87"/>
    <mergeCell ref="A84:A87"/>
    <mergeCell ref="I157:I159"/>
    <mergeCell ref="B157:B159"/>
    <mergeCell ref="A157:A159"/>
    <mergeCell ref="A153:K153"/>
    <mergeCell ref="A154:K154"/>
    <mergeCell ref="A155:K155"/>
    <mergeCell ref="A118:K118"/>
    <mergeCell ref="I103:I115"/>
    <mergeCell ref="B103:B115"/>
    <mergeCell ref="A103:A115"/>
    <mergeCell ref="A116:K116"/>
    <mergeCell ref="A117:K117"/>
    <mergeCell ref="B121:B123"/>
    <mergeCell ref="A121:A123"/>
    <mergeCell ref="I121:I123"/>
    <mergeCell ref="I124:I125"/>
    <mergeCell ref="B124:B125"/>
    <mergeCell ref="A124:A125"/>
    <mergeCell ref="B126:B127"/>
    <mergeCell ref="A126:A127"/>
    <mergeCell ref="I126:I127"/>
    <mergeCell ref="B128:B131"/>
    <mergeCell ref="A128:A131"/>
    <mergeCell ref="I128:I131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5"/>
  <sheetViews>
    <sheetView zoomScaleNormal="100" workbookViewId="0">
      <selection activeCell="A4" sqref="A4"/>
    </sheetView>
  </sheetViews>
  <sheetFormatPr baseColWidth="10" defaultRowHeight="15" x14ac:dyDescent="0.25"/>
  <cols>
    <col min="1" max="1" width="14.42578125" style="4" customWidth="1"/>
    <col min="2" max="2" width="13.5703125" style="4" customWidth="1"/>
    <col min="3" max="3" width="38" style="7" customWidth="1"/>
    <col min="4" max="4" width="11.140625" style="6" customWidth="1"/>
    <col min="5" max="5" width="14.140625" style="6" customWidth="1"/>
    <col min="6" max="6" width="12" style="6" customWidth="1"/>
    <col min="7" max="7" width="14.85546875" style="6" customWidth="1"/>
    <col min="8" max="8" width="19.5703125" style="6" customWidth="1"/>
    <col min="9" max="9" width="30.42578125" style="6" customWidth="1"/>
    <col min="10" max="10" width="17.28515625" style="6" customWidth="1"/>
    <col min="11" max="11" width="24" style="6" customWidth="1"/>
  </cols>
  <sheetData>
    <row r="1" spans="1:26" ht="30.4" customHeight="1" x14ac:dyDescent="0.25">
      <c r="A1" s="160" t="s">
        <v>11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26" ht="30" customHeight="1" x14ac:dyDescent="0.25">
      <c r="A2" s="163" t="s">
        <v>60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26" ht="30.4" customHeight="1" thickBot="1" x14ac:dyDescent="0.3">
      <c r="A3" s="163" t="s">
        <v>28</v>
      </c>
      <c r="B3" s="164"/>
      <c r="C3" s="164"/>
      <c r="D3" s="164"/>
      <c r="E3" s="164"/>
      <c r="F3" s="164"/>
      <c r="G3" s="164"/>
      <c r="H3" s="164"/>
      <c r="I3" s="164"/>
      <c r="J3" s="164"/>
      <c r="K3" s="165"/>
    </row>
    <row r="4" spans="1:26" ht="30" customHeight="1" thickBot="1" x14ac:dyDescent="0.3">
      <c r="A4" s="55" t="s">
        <v>0</v>
      </c>
      <c r="B4" s="56" t="s">
        <v>1</v>
      </c>
      <c r="C4" s="56" t="s">
        <v>2</v>
      </c>
      <c r="D4" s="56" t="s">
        <v>16</v>
      </c>
      <c r="E4" s="56" t="s">
        <v>17</v>
      </c>
      <c r="F4" s="56" t="s">
        <v>3</v>
      </c>
      <c r="G4" s="56" t="s">
        <v>4</v>
      </c>
      <c r="H4" s="56" t="s">
        <v>5</v>
      </c>
      <c r="I4" s="56" t="s">
        <v>6</v>
      </c>
      <c r="J4" s="56" t="s">
        <v>7</v>
      </c>
      <c r="K4" s="57" t="s">
        <v>8</v>
      </c>
    </row>
    <row r="5" spans="1:26" s="85" customFormat="1" x14ac:dyDescent="0.25">
      <c r="A5" s="247">
        <v>46244</v>
      </c>
      <c r="B5" s="248" t="s">
        <v>260</v>
      </c>
      <c r="C5" s="249" t="s">
        <v>98</v>
      </c>
      <c r="D5" s="249" t="s">
        <v>33</v>
      </c>
      <c r="E5" s="249" t="s">
        <v>61</v>
      </c>
      <c r="F5" s="250">
        <v>1</v>
      </c>
      <c r="G5" s="251">
        <v>595</v>
      </c>
      <c r="H5" s="252">
        <f t="shared" ref="H5:H9" si="0">F5*G5</f>
        <v>595</v>
      </c>
      <c r="I5" s="249" t="s">
        <v>62</v>
      </c>
      <c r="J5" s="249" t="s">
        <v>63</v>
      </c>
      <c r="K5" s="253" t="s">
        <v>64</v>
      </c>
    </row>
    <row r="6" spans="1:26" s="85" customFormat="1" x14ac:dyDescent="0.25">
      <c r="A6" s="158"/>
      <c r="B6" s="159"/>
      <c r="C6" s="254" t="s">
        <v>261</v>
      </c>
      <c r="D6" s="254" t="s">
        <v>33</v>
      </c>
      <c r="E6" s="254" t="s">
        <v>61</v>
      </c>
      <c r="F6" s="255">
        <v>1</v>
      </c>
      <c r="G6" s="256">
        <v>445</v>
      </c>
      <c r="H6" s="257">
        <f t="shared" si="0"/>
        <v>445</v>
      </c>
      <c r="I6" s="254" t="s">
        <v>62</v>
      </c>
      <c r="J6" s="254" t="s">
        <v>63</v>
      </c>
      <c r="K6" s="258" t="s">
        <v>64</v>
      </c>
      <c r="L6" s="54"/>
    </row>
    <row r="7" spans="1:26" s="85" customFormat="1" ht="48.75" customHeight="1" x14ac:dyDescent="0.25">
      <c r="A7" s="259">
        <v>46258</v>
      </c>
      <c r="B7" s="260" t="s">
        <v>262</v>
      </c>
      <c r="C7" s="254" t="s">
        <v>263</v>
      </c>
      <c r="D7" s="254" t="s">
        <v>33</v>
      </c>
      <c r="E7" s="254" t="s">
        <v>61</v>
      </c>
      <c r="F7" s="255">
        <v>2</v>
      </c>
      <c r="G7" s="261">
        <v>570</v>
      </c>
      <c r="H7" s="257">
        <f t="shared" si="0"/>
        <v>1140</v>
      </c>
      <c r="I7" s="254" t="s">
        <v>62</v>
      </c>
      <c r="J7" s="254" t="s">
        <v>63</v>
      </c>
      <c r="K7" s="258" t="s">
        <v>64</v>
      </c>
    </row>
    <row r="8" spans="1:26" s="85" customFormat="1" ht="49.5" customHeight="1" x14ac:dyDescent="0.25">
      <c r="A8" s="158"/>
      <c r="B8" s="159"/>
      <c r="C8" s="254" t="s">
        <v>264</v>
      </c>
      <c r="D8" s="254" t="s">
        <v>33</v>
      </c>
      <c r="E8" s="254" t="s">
        <v>61</v>
      </c>
      <c r="F8" s="255">
        <v>1</v>
      </c>
      <c r="G8" s="256">
        <v>485</v>
      </c>
      <c r="H8" s="257">
        <f t="shared" si="0"/>
        <v>485</v>
      </c>
      <c r="I8" s="254" t="s">
        <v>62</v>
      </c>
      <c r="J8" s="254" t="s">
        <v>63</v>
      </c>
      <c r="K8" s="258" t="s">
        <v>64</v>
      </c>
      <c r="L8" s="54"/>
    </row>
    <row r="9" spans="1:26" s="85" customFormat="1" ht="45.75" customHeight="1" thickBot="1" x14ac:dyDescent="0.3">
      <c r="A9" s="262">
        <v>46262</v>
      </c>
      <c r="B9" s="263" t="s">
        <v>265</v>
      </c>
      <c r="C9" s="264" t="s">
        <v>266</v>
      </c>
      <c r="D9" s="264" t="s">
        <v>33</v>
      </c>
      <c r="E9" s="264" t="s">
        <v>61</v>
      </c>
      <c r="F9" s="265">
        <v>11</v>
      </c>
      <c r="G9" s="266">
        <v>323</v>
      </c>
      <c r="H9" s="267">
        <f t="shared" si="0"/>
        <v>3553</v>
      </c>
      <c r="I9" s="264" t="s">
        <v>62</v>
      </c>
      <c r="J9" s="264" t="s">
        <v>63</v>
      </c>
      <c r="K9" s="268" t="s">
        <v>64</v>
      </c>
      <c r="L9" s="54"/>
    </row>
    <row r="10" spans="1:26" s="85" customFormat="1" ht="27" customHeight="1" thickBot="1" x14ac:dyDescent="0.3">
      <c r="A10" s="269"/>
      <c r="B10" s="155"/>
      <c r="C10" s="156"/>
      <c r="D10" s="270" t="s">
        <v>13</v>
      </c>
      <c r="E10" s="155"/>
      <c r="F10" s="155"/>
      <c r="G10" s="156"/>
      <c r="H10" s="271">
        <f>SUM(H5:H9)</f>
        <v>6218</v>
      </c>
      <c r="I10" s="272"/>
      <c r="J10" s="155"/>
      <c r="K10" s="157"/>
    </row>
    <row r="11" spans="1:26" s="85" customFormat="1" x14ac:dyDescent="0.25">
      <c r="A11" s="273"/>
      <c r="B11" s="273"/>
      <c r="C11" s="273"/>
      <c r="D11" s="273"/>
      <c r="E11" s="273"/>
      <c r="F11" s="273"/>
      <c r="G11" s="273"/>
      <c r="H11" s="273"/>
      <c r="I11" s="274"/>
      <c r="J11" s="275"/>
      <c r="K11" s="275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s="85" customFormat="1" x14ac:dyDescent="0.25">
      <c r="A12" s="273"/>
      <c r="B12" s="273"/>
      <c r="C12" s="273"/>
      <c r="D12" s="273"/>
      <c r="E12" s="273"/>
      <c r="F12" s="273"/>
      <c r="G12" s="273"/>
      <c r="H12" s="273"/>
      <c r="I12" s="274"/>
      <c r="J12" s="275"/>
      <c r="K12" s="275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s="85" customFormat="1" x14ac:dyDescent="0.25">
      <c r="A13" s="273"/>
      <c r="B13" s="273"/>
      <c r="C13" s="273"/>
      <c r="D13" s="273"/>
      <c r="E13" s="273"/>
      <c r="F13" s="273"/>
      <c r="G13" s="273"/>
      <c r="H13" s="273"/>
      <c r="I13" s="274"/>
      <c r="J13" s="275"/>
      <c r="K13" s="275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s="85" customFormat="1" x14ac:dyDescent="0.25">
      <c r="A14" s="273"/>
      <c r="B14" s="273"/>
      <c r="C14" s="273"/>
      <c r="D14" s="273"/>
      <c r="E14" s="273"/>
      <c r="F14" s="273"/>
      <c r="G14" s="273"/>
      <c r="H14" s="273"/>
      <c r="I14" s="274"/>
      <c r="J14" s="275"/>
      <c r="K14" s="275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s="85" customFormat="1" x14ac:dyDescent="0.25">
      <c r="A15" s="275"/>
      <c r="B15" s="275"/>
      <c r="C15" s="275"/>
      <c r="D15" s="276" t="s">
        <v>267</v>
      </c>
      <c r="E15" s="277"/>
      <c r="F15" s="277"/>
      <c r="G15" s="277"/>
      <c r="H15" s="275"/>
      <c r="I15" s="275"/>
      <c r="J15" s="275"/>
      <c r="K15" s="275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s="85" customFormat="1" x14ac:dyDescent="0.25">
      <c r="A16" s="278"/>
      <c r="B16" s="277"/>
      <c r="C16" s="277"/>
      <c r="D16" s="276" t="s">
        <v>268</v>
      </c>
      <c r="E16" s="277"/>
      <c r="F16" s="277"/>
      <c r="G16" s="277"/>
      <c r="H16" s="275"/>
      <c r="I16" s="275"/>
      <c r="J16" s="275"/>
      <c r="K16" s="275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s="85" customFormat="1" x14ac:dyDescent="0.25">
      <c r="A17" s="275"/>
      <c r="B17" s="275"/>
      <c r="C17" s="273"/>
      <c r="D17" s="275"/>
      <c r="E17" s="275"/>
      <c r="F17" s="275"/>
      <c r="G17" s="275"/>
      <c r="H17" s="275"/>
      <c r="I17" s="275"/>
      <c r="J17" s="275"/>
      <c r="K17" s="275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s="85" customFormat="1" x14ac:dyDescent="0.25">
      <c r="A18" s="275"/>
      <c r="B18" s="275"/>
      <c r="C18" s="273"/>
      <c r="D18" s="275"/>
      <c r="E18" s="275"/>
      <c r="F18" s="275"/>
      <c r="G18" s="275"/>
      <c r="H18" s="275"/>
      <c r="I18" s="275"/>
      <c r="J18" s="275"/>
      <c r="K18" s="275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s="85" customFormat="1" x14ac:dyDescent="0.25">
      <c r="A19" s="275"/>
      <c r="B19" s="275"/>
      <c r="C19" s="273"/>
      <c r="D19" s="275"/>
      <c r="E19" s="275"/>
      <c r="F19" s="275"/>
      <c r="G19" s="275"/>
      <c r="H19" s="275"/>
      <c r="I19" s="275"/>
      <c r="J19" s="275"/>
      <c r="K19" s="275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s="85" customFormat="1" x14ac:dyDescent="0.25">
      <c r="A20" s="275"/>
      <c r="B20" s="275"/>
      <c r="C20" s="273"/>
      <c r="D20" s="275"/>
      <c r="E20" s="275"/>
      <c r="F20" s="275"/>
      <c r="G20" s="275"/>
      <c r="H20" s="275"/>
      <c r="I20" s="275"/>
      <c r="J20" s="275"/>
      <c r="K20" s="275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s="85" customFormat="1" x14ac:dyDescent="0.25">
      <c r="A21" s="275"/>
      <c r="B21" s="275"/>
      <c r="C21" s="279" t="s">
        <v>31</v>
      </c>
      <c r="D21" s="277"/>
      <c r="E21" s="277"/>
      <c r="F21" s="277"/>
      <c r="G21" s="277"/>
      <c r="H21" s="277"/>
      <c r="I21" s="277"/>
      <c r="J21" s="275"/>
      <c r="K21" s="275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s="85" customFormat="1" x14ac:dyDescent="0.25">
      <c r="A22" s="275"/>
      <c r="B22" s="275"/>
      <c r="C22" s="279" t="s">
        <v>32</v>
      </c>
      <c r="D22" s="277"/>
      <c r="E22" s="277"/>
      <c r="F22" s="277"/>
      <c r="G22" s="277"/>
      <c r="H22" s="277"/>
      <c r="I22" s="277"/>
      <c r="J22" s="275"/>
      <c r="K22" s="275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s="85" customFormat="1" x14ac:dyDescent="0.25">
      <c r="A23" s="275"/>
      <c r="B23" s="275"/>
      <c r="C23" s="279" t="s">
        <v>269</v>
      </c>
      <c r="D23" s="277"/>
      <c r="E23" s="277"/>
      <c r="F23" s="277"/>
      <c r="G23" s="277"/>
      <c r="H23" s="277"/>
      <c r="I23" s="277"/>
      <c r="J23" s="275"/>
      <c r="K23" s="275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s="85" customFormat="1" x14ac:dyDescent="0.25">
      <c r="A24" s="275"/>
      <c r="B24" s="275"/>
      <c r="C24" s="280" t="s">
        <v>14</v>
      </c>
      <c r="D24" s="277"/>
      <c r="E24" s="277"/>
      <c r="F24" s="277"/>
      <c r="G24" s="277"/>
      <c r="H24" s="277"/>
      <c r="I24" s="277"/>
      <c r="J24" s="275"/>
      <c r="K24" s="275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s="85" customFormat="1" x14ac:dyDescent="0.25">
      <c r="A25" s="275"/>
      <c r="B25" s="275"/>
      <c r="C25" s="280" t="s">
        <v>15</v>
      </c>
      <c r="D25" s="277"/>
      <c r="E25" s="277"/>
      <c r="F25" s="277"/>
      <c r="G25" s="277"/>
      <c r="H25" s="277"/>
      <c r="I25" s="277"/>
      <c r="J25" s="275"/>
      <c r="K25" s="275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</sheetData>
  <mergeCells count="18">
    <mergeCell ref="A1:K1"/>
    <mergeCell ref="A3:K3"/>
    <mergeCell ref="A2:K2"/>
    <mergeCell ref="A5:A6"/>
    <mergeCell ref="B5:B6"/>
    <mergeCell ref="A7:A8"/>
    <mergeCell ref="B7:B8"/>
    <mergeCell ref="A10:C10"/>
    <mergeCell ref="C22:I22"/>
    <mergeCell ref="C23:I23"/>
    <mergeCell ref="C24:I24"/>
    <mergeCell ref="C25:I25"/>
    <mergeCell ref="D10:G10"/>
    <mergeCell ref="I10:K10"/>
    <mergeCell ref="D15:G15"/>
    <mergeCell ref="A16:C16"/>
    <mergeCell ref="D16:G16"/>
    <mergeCell ref="C21:I21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3"/>
  <sheetViews>
    <sheetView tabSelected="1" view="pageBreakPreview" zoomScaleNormal="71" zoomScaleSheetLayoutView="100" workbookViewId="0">
      <pane ySplit="1" topLeftCell="A2" activePane="bottomLeft" state="frozen"/>
      <selection pane="bottomLeft" activeCell="A4" sqref="A4"/>
    </sheetView>
  </sheetViews>
  <sheetFormatPr baseColWidth="10" defaultColWidth="11.42578125" defaultRowHeight="15" customHeight="1" x14ac:dyDescent="0.2"/>
  <cols>
    <col min="1" max="1" width="13.42578125" style="5" customWidth="1"/>
    <col min="2" max="2" width="11.5703125" style="5" bestFit="1" customWidth="1"/>
    <col min="3" max="3" width="34" style="1" customWidth="1"/>
    <col min="4" max="4" width="10.85546875" style="1" customWidth="1"/>
    <col min="5" max="5" width="10.85546875" style="5" customWidth="1"/>
    <col min="6" max="6" width="10" style="5" customWidth="1"/>
    <col min="7" max="7" width="11.85546875" style="2" customWidth="1"/>
    <col min="8" max="8" width="13.7109375" style="3" customWidth="1"/>
    <col min="9" max="9" width="29.5703125" style="1" customWidth="1"/>
    <col min="10" max="10" width="16.5703125" style="1" customWidth="1"/>
    <col min="11" max="11" width="19.140625" style="1" customWidth="1"/>
    <col min="12" max="16384" width="11.42578125" style="1"/>
  </cols>
  <sheetData>
    <row r="1" spans="1:14" ht="30" customHeight="1" x14ac:dyDescent="0.2">
      <c r="A1" s="169" t="s">
        <v>11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4" ht="30" customHeight="1" x14ac:dyDescent="0.2">
      <c r="A2" s="163" t="s">
        <v>254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4" ht="27" customHeight="1" thickBot="1" x14ac:dyDescent="0.25">
      <c r="A3" s="172" t="s">
        <v>12</v>
      </c>
      <c r="B3" s="173"/>
      <c r="C3" s="173"/>
      <c r="D3" s="173"/>
      <c r="E3" s="173"/>
      <c r="F3" s="173"/>
      <c r="G3" s="173"/>
      <c r="H3" s="173"/>
      <c r="I3" s="173"/>
      <c r="J3" s="173"/>
      <c r="K3" s="174"/>
    </row>
    <row r="4" spans="1:14" ht="35.65" customHeight="1" thickBot="1" x14ac:dyDescent="0.25">
      <c r="A4" s="58" t="s">
        <v>18</v>
      </c>
      <c r="B4" s="59" t="s">
        <v>19</v>
      </c>
      <c r="C4" s="59" t="s">
        <v>2</v>
      </c>
      <c r="D4" s="59" t="s">
        <v>20</v>
      </c>
      <c r="E4" s="59" t="s">
        <v>21</v>
      </c>
      <c r="F4" s="60" t="s">
        <v>22</v>
      </c>
      <c r="G4" s="61" t="s">
        <v>23</v>
      </c>
      <c r="H4" s="61" t="s">
        <v>24</v>
      </c>
      <c r="I4" s="59" t="s">
        <v>6</v>
      </c>
      <c r="J4" s="59" t="s">
        <v>7</v>
      </c>
      <c r="K4" s="62" t="s">
        <v>8</v>
      </c>
    </row>
    <row r="5" spans="1:14" s="66" customFormat="1" ht="11.25" customHeight="1" x14ac:dyDescent="0.25">
      <c r="A5" s="176">
        <v>46235</v>
      </c>
      <c r="B5" s="178" t="s">
        <v>186</v>
      </c>
      <c r="C5" s="198" t="s">
        <v>73</v>
      </c>
      <c r="D5" s="198" t="s">
        <v>33</v>
      </c>
      <c r="E5" s="201" t="s">
        <v>74</v>
      </c>
      <c r="F5" s="190" t="s">
        <v>187</v>
      </c>
      <c r="G5" s="196">
        <v>10</v>
      </c>
      <c r="H5" s="196">
        <f>F5*G5</f>
        <v>90</v>
      </c>
      <c r="I5" s="203" t="s">
        <v>67</v>
      </c>
      <c r="J5" s="192" t="s">
        <v>9</v>
      </c>
      <c r="K5" s="192" t="s">
        <v>10</v>
      </c>
      <c r="L5" s="116"/>
      <c r="M5" s="188"/>
      <c r="N5" s="175"/>
    </row>
    <row r="6" spans="1:14" s="66" customFormat="1" ht="11.25" customHeight="1" x14ac:dyDescent="0.25">
      <c r="A6" s="177"/>
      <c r="B6" s="179"/>
      <c r="C6" s="199"/>
      <c r="D6" s="199"/>
      <c r="E6" s="202"/>
      <c r="F6" s="191"/>
      <c r="G6" s="197"/>
      <c r="H6" s="197"/>
      <c r="I6" s="204"/>
      <c r="J6" s="193"/>
      <c r="K6" s="193"/>
      <c r="L6" s="116"/>
      <c r="M6" s="188"/>
      <c r="N6" s="175"/>
    </row>
    <row r="7" spans="1:14" s="6" customFormat="1" ht="12" customHeight="1" x14ac:dyDescent="0.25">
      <c r="A7" s="176">
        <v>46236</v>
      </c>
      <c r="B7" s="178" t="s">
        <v>188</v>
      </c>
      <c r="C7" s="180" t="s">
        <v>73</v>
      </c>
      <c r="D7" s="180" t="s">
        <v>33</v>
      </c>
      <c r="E7" s="189" t="s">
        <v>74</v>
      </c>
      <c r="F7" s="187" t="s">
        <v>77</v>
      </c>
      <c r="G7" s="184">
        <v>10</v>
      </c>
      <c r="H7" s="184">
        <f>F7*G7</f>
        <v>100</v>
      </c>
      <c r="I7" s="181" t="s">
        <v>67</v>
      </c>
      <c r="J7" s="182" t="s">
        <v>9</v>
      </c>
      <c r="K7" s="182" t="s">
        <v>10</v>
      </c>
      <c r="L7" s="116"/>
      <c r="N7" s="175"/>
    </row>
    <row r="8" spans="1:14" s="6" customFormat="1" ht="12" customHeight="1" x14ac:dyDescent="0.25">
      <c r="A8" s="177"/>
      <c r="B8" s="179"/>
      <c r="C8" s="180"/>
      <c r="D8" s="180"/>
      <c r="E8" s="189"/>
      <c r="F8" s="187"/>
      <c r="G8" s="184"/>
      <c r="H8" s="184"/>
      <c r="I8" s="181"/>
      <c r="J8" s="182"/>
      <c r="K8" s="182"/>
      <c r="L8" s="116"/>
      <c r="N8" s="175"/>
    </row>
    <row r="9" spans="1:14" s="6" customFormat="1" ht="12" customHeight="1" x14ac:dyDescent="0.25">
      <c r="A9" s="176">
        <v>46239</v>
      </c>
      <c r="B9" s="178" t="s">
        <v>189</v>
      </c>
      <c r="C9" s="185" t="s">
        <v>65</v>
      </c>
      <c r="D9" s="180" t="s">
        <v>33</v>
      </c>
      <c r="E9" s="189" t="s">
        <v>66</v>
      </c>
      <c r="F9" s="187" t="s">
        <v>190</v>
      </c>
      <c r="G9" s="195">
        <v>20</v>
      </c>
      <c r="H9" s="184">
        <f>F9*G9</f>
        <v>1420</v>
      </c>
      <c r="I9" s="181" t="s">
        <v>67</v>
      </c>
      <c r="J9" s="182" t="s">
        <v>9</v>
      </c>
      <c r="K9" s="182" t="s">
        <v>10</v>
      </c>
      <c r="L9" s="116"/>
      <c r="N9" s="175"/>
    </row>
    <row r="10" spans="1:14" s="6" customFormat="1" ht="12" customHeight="1" x14ac:dyDescent="0.25">
      <c r="A10" s="177"/>
      <c r="B10" s="179"/>
      <c r="C10" s="185"/>
      <c r="D10" s="180"/>
      <c r="E10" s="189"/>
      <c r="F10" s="187"/>
      <c r="G10" s="195"/>
      <c r="H10" s="184"/>
      <c r="I10" s="181"/>
      <c r="J10" s="182"/>
      <c r="K10" s="182"/>
      <c r="L10" s="116"/>
      <c r="N10" s="175"/>
    </row>
    <row r="11" spans="1:14" s="6" customFormat="1" ht="12" customHeight="1" x14ac:dyDescent="0.25">
      <c r="A11" s="176">
        <v>46239</v>
      </c>
      <c r="B11" s="178" t="s">
        <v>191</v>
      </c>
      <c r="C11" s="185" t="s">
        <v>68</v>
      </c>
      <c r="D11" s="180" t="s">
        <v>33</v>
      </c>
      <c r="E11" s="186" t="s">
        <v>66</v>
      </c>
      <c r="F11" s="190" t="s">
        <v>99</v>
      </c>
      <c r="G11" s="184">
        <v>100</v>
      </c>
      <c r="H11" s="184">
        <f>F11*G11</f>
        <v>3000</v>
      </c>
      <c r="I11" s="181" t="s">
        <v>67</v>
      </c>
      <c r="J11" s="182" t="s">
        <v>9</v>
      </c>
      <c r="K11" s="182" t="s">
        <v>10</v>
      </c>
      <c r="L11" s="116"/>
      <c r="N11" s="175"/>
    </row>
    <row r="12" spans="1:14" s="6" customFormat="1" ht="12" customHeight="1" x14ac:dyDescent="0.25">
      <c r="A12" s="177"/>
      <c r="B12" s="179"/>
      <c r="C12" s="185"/>
      <c r="D12" s="180"/>
      <c r="E12" s="186"/>
      <c r="F12" s="191"/>
      <c r="G12" s="184"/>
      <c r="H12" s="184"/>
      <c r="I12" s="181"/>
      <c r="J12" s="182"/>
      <c r="K12" s="182"/>
      <c r="L12" s="116"/>
      <c r="N12" s="175"/>
    </row>
    <row r="13" spans="1:14" s="6" customFormat="1" ht="12" customHeight="1" x14ac:dyDescent="0.25">
      <c r="A13" s="176">
        <v>46240</v>
      </c>
      <c r="B13" s="178" t="s">
        <v>192</v>
      </c>
      <c r="C13" s="180" t="s">
        <v>69</v>
      </c>
      <c r="D13" s="180" t="s">
        <v>33</v>
      </c>
      <c r="E13" s="186" t="s">
        <v>70</v>
      </c>
      <c r="F13" s="190" t="s">
        <v>77</v>
      </c>
      <c r="G13" s="184">
        <v>100</v>
      </c>
      <c r="H13" s="184">
        <f>F13*G13</f>
        <v>1000</v>
      </c>
      <c r="I13" s="181" t="s">
        <v>67</v>
      </c>
      <c r="J13" s="182" t="s">
        <v>9</v>
      </c>
      <c r="K13" s="182" t="s">
        <v>10</v>
      </c>
      <c r="L13" s="116"/>
      <c r="N13" s="175"/>
    </row>
    <row r="14" spans="1:14" s="6" customFormat="1" ht="12" customHeight="1" x14ac:dyDescent="0.25">
      <c r="A14" s="177"/>
      <c r="B14" s="179"/>
      <c r="C14" s="180"/>
      <c r="D14" s="180"/>
      <c r="E14" s="186"/>
      <c r="F14" s="191"/>
      <c r="G14" s="184"/>
      <c r="H14" s="184"/>
      <c r="I14" s="181"/>
      <c r="J14" s="182"/>
      <c r="K14" s="182"/>
      <c r="L14" s="116"/>
      <c r="N14" s="175"/>
    </row>
    <row r="15" spans="1:14" s="6" customFormat="1" ht="12" customHeight="1" x14ac:dyDescent="0.25">
      <c r="A15" s="176">
        <v>46241</v>
      </c>
      <c r="B15" s="178" t="s">
        <v>193</v>
      </c>
      <c r="C15" s="180" t="s">
        <v>69</v>
      </c>
      <c r="D15" s="180" t="s">
        <v>33</v>
      </c>
      <c r="E15" s="186" t="s">
        <v>70</v>
      </c>
      <c r="F15" s="187" t="s">
        <v>75</v>
      </c>
      <c r="G15" s="184">
        <v>100</v>
      </c>
      <c r="H15" s="184">
        <f>F15*G15</f>
        <v>500</v>
      </c>
      <c r="I15" s="181" t="s">
        <v>67</v>
      </c>
      <c r="J15" s="182" t="s">
        <v>9</v>
      </c>
      <c r="K15" s="182" t="s">
        <v>10</v>
      </c>
      <c r="L15" s="116"/>
      <c r="N15" s="175"/>
    </row>
    <row r="16" spans="1:14" s="6" customFormat="1" ht="12" customHeight="1" x14ac:dyDescent="0.25">
      <c r="A16" s="177"/>
      <c r="B16" s="179"/>
      <c r="C16" s="180"/>
      <c r="D16" s="180"/>
      <c r="E16" s="186"/>
      <c r="F16" s="187"/>
      <c r="G16" s="184"/>
      <c r="H16" s="184"/>
      <c r="I16" s="181"/>
      <c r="J16" s="182"/>
      <c r="K16" s="182"/>
      <c r="L16" s="116"/>
      <c r="N16" s="175"/>
    </row>
    <row r="17" spans="1:14" s="6" customFormat="1" ht="12" customHeight="1" x14ac:dyDescent="0.25">
      <c r="A17" s="176">
        <v>46242</v>
      </c>
      <c r="B17" s="178" t="s">
        <v>194</v>
      </c>
      <c r="C17" s="185" t="s">
        <v>71</v>
      </c>
      <c r="D17" s="180" t="s">
        <v>33</v>
      </c>
      <c r="E17" s="186" t="s">
        <v>72</v>
      </c>
      <c r="F17" s="200" t="s">
        <v>100</v>
      </c>
      <c r="G17" s="184">
        <v>20</v>
      </c>
      <c r="H17" s="184">
        <f>F17*G17</f>
        <v>620</v>
      </c>
      <c r="I17" s="181" t="s">
        <v>67</v>
      </c>
      <c r="J17" s="182" t="s">
        <v>9</v>
      </c>
      <c r="K17" s="182" t="s">
        <v>10</v>
      </c>
      <c r="L17" s="116"/>
      <c r="N17" s="175"/>
    </row>
    <row r="18" spans="1:14" s="6" customFormat="1" ht="12" customHeight="1" x14ac:dyDescent="0.25">
      <c r="A18" s="177"/>
      <c r="B18" s="179"/>
      <c r="C18" s="185"/>
      <c r="D18" s="180"/>
      <c r="E18" s="186"/>
      <c r="F18" s="200"/>
      <c r="G18" s="184"/>
      <c r="H18" s="184"/>
      <c r="I18" s="181"/>
      <c r="J18" s="182"/>
      <c r="K18" s="182"/>
      <c r="L18" s="116"/>
      <c r="N18" s="175"/>
    </row>
    <row r="19" spans="1:14" s="6" customFormat="1" ht="12" customHeight="1" x14ac:dyDescent="0.25">
      <c r="A19" s="176">
        <v>46242</v>
      </c>
      <c r="B19" s="178" t="s">
        <v>195</v>
      </c>
      <c r="C19" s="180" t="s">
        <v>73</v>
      </c>
      <c r="D19" s="180" t="s">
        <v>33</v>
      </c>
      <c r="E19" s="189" t="s">
        <v>74</v>
      </c>
      <c r="F19" s="187" t="s">
        <v>196</v>
      </c>
      <c r="G19" s="184">
        <v>10</v>
      </c>
      <c r="H19" s="184">
        <f>F19*G19</f>
        <v>240</v>
      </c>
      <c r="I19" s="181" t="s">
        <v>67</v>
      </c>
      <c r="J19" s="182" t="s">
        <v>9</v>
      </c>
      <c r="K19" s="182" t="s">
        <v>10</v>
      </c>
      <c r="L19" s="116"/>
      <c r="N19" s="175"/>
    </row>
    <row r="20" spans="1:14" s="6" customFormat="1" ht="12" customHeight="1" x14ac:dyDescent="0.25">
      <c r="A20" s="177"/>
      <c r="B20" s="179"/>
      <c r="C20" s="180"/>
      <c r="D20" s="180"/>
      <c r="E20" s="189"/>
      <c r="F20" s="187"/>
      <c r="G20" s="184"/>
      <c r="H20" s="184"/>
      <c r="I20" s="181"/>
      <c r="J20" s="182"/>
      <c r="K20" s="182"/>
      <c r="L20" s="116"/>
      <c r="N20" s="175"/>
    </row>
    <row r="21" spans="1:14" s="6" customFormat="1" ht="12" customHeight="1" x14ac:dyDescent="0.25">
      <c r="A21" s="176">
        <v>46242</v>
      </c>
      <c r="B21" s="178" t="s">
        <v>197</v>
      </c>
      <c r="C21" s="185" t="s">
        <v>69</v>
      </c>
      <c r="D21" s="180" t="s">
        <v>33</v>
      </c>
      <c r="E21" s="189" t="s">
        <v>74</v>
      </c>
      <c r="F21" s="187" t="s">
        <v>75</v>
      </c>
      <c r="G21" s="184">
        <v>100</v>
      </c>
      <c r="H21" s="184">
        <f>F21*G21</f>
        <v>500</v>
      </c>
      <c r="I21" s="181" t="s">
        <v>67</v>
      </c>
      <c r="J21" s="182" t="s">
        <v>9</v>
      </c>
      <c r="K21" s="182" t="s">
        <v>10</v>
      </c>
      <c r="L21" s="116"/>
      <c r="N21" s="175"/>
    </row>
    <row r="22" spans="1:14" s="6" customFormat="1" ht="12" customHeight="1" x14ac:dyDescent="0.25">
      <c r="A22" s="177"/>
      <c r="B22" s="179"/>
      <c r="C22" s="185"/>
      <c r="D22" s="180"/>
      <c r="E22" s="189"/>
      <c r="F22" s="187"/>
      <c r="G22" s="184"/>
      <c r="H22" s="184"/>
      <c r="I22" s="181"/>
      <c r="J22" s="182"/>
      <c r="K22" s="182"/>
      <c r="L22" s="116"/>
      <c r="N22" s="175"/>
    </row>
    <row r="23" spans="1:14" s="6" customFormat="1" ht="12" customHeight="1" x14ac:dyDescent="0.25">
      <c r="A23" s="176">
        <v>46243</v>
      </c>
      <c r="B23" s="178" t="s">
        <v>198</v>
      </c>
      <c r="C23" s="185" t="s">
        <v>71</v>
      </c>
      <c r="D23" s="180" t="s">
        <v>33</v>
      </c>
      <c r="E23" s="186" t="s">
        <v>72</v>
      </c>
      <c r="F23" s="200" t="s">
        <v>199</v>
      </c>
      <c r="G23" s="195">
        <v>20</v>
      </c>
      <c r="H23" s="184">
        <f>F23*G23</f>
        <v>820</v>
      </c>
      <c r="I23" s="181" t="s">
        <v>67</v>
      </c>
      <c r="J23" s="182" t="s">
        <v>9</v>
      </c>
      <c r="K23" s="182" t="s">
        <v>10</v>
      </c>
      <c r="L23" s="116"/>
      <c r="N23" s="175"/>
    </row>
    <row r="24" spans="1:14" s="6" customFormat="1" ht="12" customHeight="1" x14ac:dyDescent="0.25">
      <c r="A24" s="177"/>
      <c r="B24" s="179"/>
      <c r="C24" s="185"/>
      <c r="D24" s="180"/>
      <c r="E24" s="186"/>
      <c r="F24" s="200"/>
      <c r="G24" s="195"/>
      <c r="H24" s="184"/>
      <c r="I24" s="181"/>
      <c r="J24" s="182"/>
      <c r="K24" s="182"/>
      <c r="L24" s="116"/>
      <c r="N24" s="175"/>
    </row>
    <row r="25" spans="1:14" s="6" customFormat="1" ht="12" customHeight="1" x14ac:dyDescent="0.25">
      <c r="A25" s="176">
        <v>46243</v>
      </c>
      <c r="B25" s="178" t="s">
        <v>200</v>
      </c>
      <c r="C25" s="180" t="s">
        <v>73</v>
      </c>
      <c r="D25" s="180" t="s">
        <v>33</v>
      </c>
      <c r="E25" s="189" t="s">
        <v>74</v>
      </c>
      <c r="F25" s="187" t="s">
        <v>196</v>
      </c>
      <c r="G25" s="184">
        <v>10</v>
      </c>
      <c r="H25" s="184">
        <f>F25*G25</f>
        <v>240</v>
      </c>
      <c r="I25" s="181" t="s">
        <v>67</v>
      </c>
      <c r="J25" s="182" t="s">
        <v>9</v>
      </c>
      <c r="K25" s="182" t="s">
        <v>10</v>
      </c>
      <c r="L25" s="116"/>
      <c r="N25" s="175"/>
    </row>
    <row r="26" spans="1:14" s="6" customFormat="1" ht="12" customHeight="1" x14ac:dyDescent="0.25">
      <c r="A26" s="177"/>
      <c r="B26" s="179"/>
      <c r="C26" s="180"/>
      <c r="D26" s="180"/>
      <c r="E26" s="189"/>
      <c r="F26" s="187"/>
      <c r="G26" s="184"/>
      <c r="H26" s="184"/>
      <c r="I26" s="181"/>
      <c r="J26" s="182"/>
      <c r="K26" s="182"/>
      <c r="L26" s="116"/>
      <c r="N26" s="175"/>
    </row>
    <row r="27" spans="1:14" s="6" customFormat="1" ht="12" customHeight="1" x14ac:dyDescent="0.25">
      <c r="A27" s="176">
        <v>46244</v>
      </c>
      <c r="B27" s="178" t="s">
        <v>201</v>
      </c>
      <c r="C27" s="185" t="s">
        <v>202</v>
      </c>
      <c r="D27" s="180" t="s">
        <v>33</v>
      </c>
      <c r="E27" s="189" t="s">
        <v>66</v>
      </c>
      <c r="F27" s="187" t="s">
        <v>203</v>
      </c>
      <c r="G27" s="184">
        <v>20</v>
      </c>
      <c r="H27" s="184">
        <f>F27*G27</f>
        <v>800</v>
      </c>
      <c r="I27" s="181" t="s">
        <v>67</v>
      </c>
      <c r="J27" s="182" t="s">
        <v>9</v>
      </c>
      <c r="K27" s="182" t="s">
        <v>10</v>
      </c>
      <c r="L27" s="116"/>
      <c r="N27" s="175"/>
    </row>
    <row r="28" spans="1:14" s="6" customFormat="1" ht="12" customHeight="1" x14ac:dyDescent="0.25">
      <c r="A28" s="177"/>
      <c r="B28" s="179"/>
      <c r="C28" s="185"/>
      <c r="D28" s="180"/>
      <c r="E28" s="189"/>
      <c r="F28" s="187"/>
      <c r="G28" s="184"/>
      <c r="H28" s="184"/>
      <c r="I28" s="181"/>
      <c r="J28" s="182"/>
      <c r="K28" s="182"/>
      <c r="L28" s="116"/>
      <c r="N28" s="175"/>
    </row>
    <row r="29" spans="1:14" s="6" customFormat="1" ht="12" customHeight="1" x14ac:dyDescent="0.25">
      <c r="A29" s="176">
        <v>46246</v>
      </c>
      <c r="B29" s="178" t="s">
        <v>204</v>
      </c>
      <c r="C29" s="185" t="s">
        <v>68</v>
      </c>
      <c r="D29" s="180" t="s">
        <v>33</v>
      </c>
      <c r="E29" s="189" t="s">
        <v>66</v>
      </c>
      <c r="F29" s="187" t="s">
        <v>205</v>
      </c>
      <c r="G29" s="184">
        <v>100</v>
      </c>
      <c r="H29" s="184">
        <f>F29*G29</f>
        <v>2600</v>
      </c>
      <c r="I29" s="181" t="s">
        <v>67</v>
      </c>
      <c r="J29" s="182" t="s">
        <v>9</v>
      </c>
      <c r="K29" s="182" t="s">
        <v>10</v>
      </c>
      <c r="L29" s="116"/>
      <c r="N29" s="175"/>
    </row>
    <row r="30" spans="1:14" s="6" customFormat="1" ht="12" customHeight="1" x14ac:dyDescent="0.25">
      <c r="A30" s="177"/>
      <c r="B30" s="179"/>
      <c r="C30" s="185"/>
      <c r="D30" s="180"/>
      <c r="E30" s="189"/>
      <c r="F30" s="187"/>
      <c r="G30" s="184"/>
      <c r="H30" s="184"/>
      <c r="I30" s="181"/>
      <c r="J30" s="182"/>
      <c r="K30" s="182"/>
      <c r="L30" s="116"/>
      <c r="N30" s="175"/>
    </row>
    <row r="31" spans="1:14" s="6" customFormat="1" ht="12" customHeight="1" x14ac:dyDescent="0.25">
      <c r="A31" s="176">
        <v>46247</v>
      </c>
      <c r="B31" s="178" t="s">
        <v>206</v>
      </c>
      <c r="C31" s="180" t="s">
        <v>69</v>
      </c>
      <c r="D31" s="180" t="s">
        <v>33</v>
      </c>
      <c r="E31" s="186" t="s">
        <v>74</v>
      </c>
      <c r="F31" s="190" t="s">
        <v>77</v>
      </c>
      <c r="G31" s="184">
        <v>100</v>
      </c>
      <c r="H31" s="184">
        <f>F31*G31</f>
        <v>1000</v>
      </c>
      <c r="I31" s="181" t="s">
        <v>67</v>
      </c>
      <c r="J31" s="182" t="s">
        <v>9</v>
      </c>
      <c r="K31" s="182" t="s">
        <v>10</v>
      </c>
      <c r="L31" s="116"/>
      <c r="N31" s="175"/>
    </row>
    <row r="32" spans="1:14" s="6" customFormat="1" ht="12" customHeight="1" x14ac:dyDescent="0.25">
      <c r="A32" s="177"/>
      <c r="B32" s="179"/>
      <c r="C32" s="180"/>
      <c r="D32" s="180"/>
      <c r="E32" s="186"/>
      <c r="F32" s="191"/>
      <c r="G32" s="184"/>
      <c r="H32" s="184"/>
      <c r="I32" s="181"/>
      <c r="J32" s="182"/>
      <c r="K32" s="182"/>
      <c r="L32" s="116"/>
      <c r="N32" s="175"/>
    </row>
    <row r="33" spans="1:14" s="6" customFormat="1" ht="12" customHeight="1" x14ac:dyDescent="0.25">
      <c r="A33" s="176">
        <v>46248</v>
      </c>
      <c r="B33" s="178" t="s">
        <v>207</v>
      </c>
      <c r="C33" s="180" t="s">
        <v>73</v>
      </c>
      <c r="D33" s="180" t="s">
        <v>33</v>
      </c>
      <c r="E33" s="189" t="s">
        <v>74</v>
      </c>
      <c r="F33" s="190" t="s">
        <v>208</v>
      </c>
      <c r="G33" s="184">
        <v>10</v>
      </c>
      <c r="H33" s="184">
        <f>F33*G33</f>
        <v>130</v>
      </c>
      <c r="I33" s="181" t="s">
        <v>67</v>
      </c>
      <c r="J33" s="182" t="s">
        <v>9</v>
      </c>
      <c r="K33" s="182" t="s">
        <v>10</v>
      </c>
      <c r="L33" s="116"/>
      <c r="N33" s="175"/>
    </row>
    <row r="34" spans="1:14" s="6" customFormat="1" ht="12" customHeight="1" x14ac:dyDescent="0.25">
      <c r="A34" s="177"/>
      <c r="B34" s="179"/>
      <c r="C34" s="180"/>
      <c r="D34" s="180"/>
      <c r="E34" s="189"/>
      <c r="F34" s="191"/>
      <c r="G34" s="184"/>
      <c r="H34" s="184"/>
      <c r="I34" s="181"/>
      <c r="J34" s="182"/>
      <c r="K34" s="182"/>
      <c r="L34" s="116"/>
      <c r="N34" s="175"/>
    </row>
    <row r="35" spans="1:14" s="6" customFormat="1" ht="12" customHeight="1" x14ac:dyDescent="0.25">
      <c r="A35" s="176">
        <v>46248</v>
      </c>
      <c r="B35" s="178" t="s">
        <v>209</v>
      </c>
      <c r="C35" s="180" t="s">
        <v>69</v>
      </c>
      <c r="D35" s="180" t="s">
        <v>33</v>
      </c>
      <c r="E35" s="186" t="s">
        <v>70</v>
      </c>
      <c r="F35" s="187" t="s">
        <v>75</v>
      </c>
      <c r="G35" s="184">
        <v>100</v>
      </c>
      <c r="H35" s="184">
        <f>F35*G35</f>
        <v>500</v>
      </c>
      <c r="I35" s="181" t="s">
        <v>67</v>
      </c>
      <c r="J35" s="182" t="s">
        <v>9</v>
      </c>
      <c r="K35" s="182" t="s">
        <v>10</v>
      </c>
      <c r="L35" s="116"/>
      <c r="N35" s="175"/>
    </row>
    <row r="36" spans="1:14" s="6" customFormat="1" ht="12" customHeight="1" x14ac:dyDescent="0.25">
      <c r="A36" s="177"/>
      <c r="B36" s="179"/>
      <c r="C36" s="180"/>
      <c r="D36" s="180"/>
      <c r="E36" s="186"/>
      <c r="F36" s="187"/>
      <c r="G36" s="184"/>
      <c r="H36" s="184"/>
      <c r="I36" s="181"/>
      <c r="J36" s="182"/>
      <c r="K36" s="182"/>
      <c r="L36" s="116"/>
      <c r="N36" s="175"/>
    </row>
    <row r="37" spans="1:14" s="6" customFormat="1" ht="12" customHeight="1" x14ac:dyDescent="0.25">
      <c r="A37" s="176">
        <v>46249</v>
      </c>
      <c r="B37" s="178" t="s">
        <v>210</v>
      </c>
      <c r="C37" s="185" t="s">
        <v>71</v>
      </c>
      <c r="D37" s="180" t="s">
        <v>33</v>
      </c>
      <c r="E37" s="186" t="s">
        <v>72</v>
      </c>
      <c r="F37" s="200" t="s">
        <v>211</v>
      </c>
      <c r="G37" s="184">
        <v>20</v>
      </c>
      <c r="H37" s="184">
        <f>F37*G37</f>
        <v>440</v>
      </c>
      <c r="I37" s="181" t="s">
        <v>67</v>
      </c>
      <c r="J37" s="182" t="s">
        <v>9</v>
      </c>
      <c r="K37" s="182" t="s">
        <v>10</v>
      </c>
      <c r="L37" s="116"/>
      <c r="N37" s="175"/>
    </row>
    <row r="38" spans="1:14" s="6" customFormat="1" ht="12" customHeight="1" x14ac:dyDescent="0.25">
      <c r="A38" s="177"/>
      <c r="B38" s="179"/>
      <c r="C38" s="185"/>
      <c r="D38" s="180"/>
      <c r="E38" s="186"/>
      <c r="F38" s="200"/>
      <c r="G38" s="184"/>
      <c r="H38" s="184"/>
      <c r="I38" s="181"/>
      <c r="J38" s="182"/>
      <c r="K38" s="182"/>
      <c r="L38" s="116"/>
      <c r="N38" s="175"/>
    </row>
    <row r="39" spans="1:14" s="6" customFormat="1" ht="12.75" customHeight="1" x14ac:dyDescent="0.25">
      <c r="A39" s="176">
        <v>46249</v>
      </c>
      <c r="B39" s="178" t="s">
        <v>212</v>
      </c>
      <c r="C39" s="180" t="s">
        <v>73</v>
      </c>
      <c r="D39" s="180" t="s">
        <v>33</v>
      </c>
      <c r="E39" s="189" t="s">
        <v>74</v>
      </c>
      <c r="F39" s="187" t="s">
        <v>208</v>
      </c>
      <c r="G39" s="184">
        <v>10</v>
      </c>
      <c r="H39" s="184">
        <f>F39*G39</f>
        <v>130</v>
      </c>
      <c r="I39" s="181" t="s">
        <v>67</v>
      </c>
      <c r="J39" s="182" t="s">
        <v>9</v>
      </c>
      <c r="K39" s="182" t="s">
        <v>10</v>
      </c>
      <c r="L39" s="116"/>
      <c r="N39" s="175"/>
    </row>
    <row r="40" spans="1:14" s="6" customFormat="1" ht="12.75" customHeight="1" x14ac:dyDescent="0.25">
      <c r="A40" s="177"/>
      <c r="B40" s="179"/>
      <c r="C40" s="180"/>
      <c r="D40" s="180"/>
      <c r="E40" s="189"/>
      <c r="F40" s="187"/>
      <c r="G40" s="184"/>
      <c r="H40" s="184"/>
      <c r="I40" s="181"/>
      <c r="J40" s="182"/>
      <c r="K40" s="182"/>
      <c r="L40" s="116"/>
      <c r="N40" s="175"/>
    </row>
    <row r="41" spans="1:14" s="6" customFormat="1" ht="12.75" customHeight="1" x14ac:dyDescent="0.25">
      <c r="A41" s="176">
        <v>46249</v>
      </c>
      <c r="B41" s="178" t="s">
        <v>213</v>
      </c>
      <c r="C41" s="180" t="s">
        <v>69</v>
      </c>
      <c r="D41" s="180" t="s">
        <v>33</v>
      </c>
      <c r="E41" s="186" t="s">
        <v>70</v>
      </c>
      <c r="F41" s="187" t="s">
        <v>75</v>
      </c>
      <c r="G41" s="184">
        <v>100</v>
      </c>
      <c r="H41" s="184">
        <f>F41*G41</f>
        <v>500</v>
      </c>
      <c r="I41" s="181" t="s">
        <v>67</v>
      </c>
      <c r="J41" s="182" t="s">
        <v>9</v>
      </c>
      <c r="K41" s="182" t="s">
        <v>10</v>
      </c>
      <c r="L41" s="116"/>
      <c r="N41" s="175"/>
    </row>
    <row r="42" spans="1:14" s="6" customFormat="1" ht="12.75" customHeight="1" x14ac:dyDescent="0.25">
      <c r="A42" s="177"/>
      <c r="B42" s="179"/>
      <c r="C42" s="180"/>
      <c r="D42" s="180"/>
      <c r="E42" s="186"/>
      <c r="F42" s="187"/>
      <c r="G42" s="184"/>
      <c r="H42" s="184"/>
      <c r="I42" s="181"/>
      <c r="J42" s="182"/>
      <c r="K42" s="182"/>
      <c r="L42" s="116"/>
      <c r="N42" s="175"/>
    </row>
    <row r="43" spans="1:14" s="6" customFormat="1" ht="12" customHeight="1" x14ac:dyDescent="0.25">
      <c r="A43" s="176">
        <v>46250</v>
      </c>
      <c r="B43" s="178" t="s">
        <v>214</v>
      </c>
      <c r="C43" s="185" t="s">
        <v>71</v>
      </c>
      <c r="D43" s="180" t="s">
        <v>33</v>
      </c>
      <c r="E43" s="186" t="s">
        <v>72</v>
      </c>
      <c r="F43" s="200" t="s">
        <v>211</v>
      </c>
      <c r="G43" s="184">
        <v>20</v>
      </c>
      <c r="H43" s="184">
        <f>F43*G43</f>
        <v>440</v>
      </c>
      <c r="I43" s="181" t="s">
        <v>67</v>
      </c>
      <c r="J43" s="182" t="s">
        <v>9</v>
      </c>
      <c r="K43" s="182" t="s">
        <v>10</v>
      </c>
      <c r="L43" s="116"/>
      <c r="N43" s="175"/>
    </row>
    <row r="44" spans="1:14" s="6" customFormat="1" ht="12" customHeight="1" x14ac:dyDescent="0.25">
      <c r="A44" s="177"/>
      <c r="B44" s="179"/>
      <c r="C44" s="185"/>
      <c r="D44" s="180"/>
      <c r="E44" s="186"/>
      <c r="F44" s="200"/>
      <c r="G44" s="184"/>
      <c r="H44" s="184"/>
      <c r="I44" s="181"/>
      <c r="J44" s="182"/>
      <c r="K44" s="182"/>
      <c r="L44" s="116"/>
      <c r="N44" s="175"/>
    </row>
    <row r="45" spans="1:14" s="6" customFormat="1" ht="12" customHeight="1" x14ac:dyDescent="0.25">
      <c r="A45" s="176">
        <v>46252</v>
      </c>
      <c r="B45" s="178" t="s">
        <v>215</v>
      </c>
      <c r="C45" s="185" t="s">
        <v>216</v>
      </c>
      <c r="D45" s="180" t="s">
        <v>33</v>
      </c>
      <c r="E45" s="186" t="s">
        <v>61</v>
      </c>
      <c r="F45" s="187" t="s">
        <v>217</v>
      </c>
      <c r="G45" s="184">
        <v>5</v>
      </c>
      <c r="H45" s="184">
        <f>F45*G45</f>
        <v>210</v>
      </c>
      <c r="I45" s="181" t="s">
        <v>67</v>
      </c>
      <c r="J45" s="182" t="s">
        <v>9</v>
      </c>
      <c r="K45" s="182" t="s">
        <v>10</v>
      </c>
      <c r="L45" s="116"/>
      <c r="N45" s="175"/>
    </row>
    <row r="46" spans="1:14" s="6" customFormat="1" ht="12" customHeight="1" x14ac:dyDescent="0.25">
      <c r="A46" s="177"/>
      <c r="B46" s="179"/>
      <c r="C46" s="185"/>
      <c r="D46" s="180"/>
      <c r="E46" s="186"/>
      <c r="F46" s="187"/>
      <c r="G46" s="184"/>
      <c r="H46" s="184"/>
      <c r="I46" s="181"/>
      <c r="J46" s="182"/>
      <c r="K46" s="182"/>
      <c r="L46" s="116"/>
      <c r="N46" s="175"/>
    </row>
    <row r="47" spans="1:14" s="6" customFormat="1" ht="12" customHeight="1" x14ac:dyDescent="0.25">
      <c r="A47" s="176">
        <v>46253</v>
      </c>
      <c r="B47" s="178" t="s">
        <v>218</v>
      </c>
      <c r="C47" s="185" t="s">
        <v>68</v>
      </c>
      <c r="D47" s="180" t="s">
        <v>33</v>
      </c>
      <c r="E47" s="189" t="s">
        <v>66</v>
      </c>
      <c r="F47" s="187" t="s">
        <v>99</v>
      </c>
      <c r="G47" s="184">
        <v>100</v>
      </c>
      <c r="H47" s="184">
        <f>F47*G47</f>
        <v>3000</v>
      </c>
      <c r="I47" s="181" t="s">
        <v>67</v>
      </c>
      <c r="J47" s="182" t="s">
        <v>9</v>
      </c>
      <c r="K47" s="182" t="s">
        <v>10</v>
      </c>
      <c r="L47" s="116"/>
      <c r="N47" s="175"/>
    </row>
    <row r="48" spans="1:14" s="6" customFormat="1" ht="12" customHeight="1" x14ac:dyDescent="0.25">
      <c r="A48" s="177"/>
      <c r="B48" s="179"/>
      <c r="C48" s="185"/>
      <c r="D48" s="180"/>
      <c r="E48" s="189"/>
      <c r="F48" s="187"/>
      <c r="G48" s="184"/>
      <c r="H48" s="184"/>
      <c r="I48" s="181"/>
      <c r="J48" s="182"/>
      <c r="K48" s="182"/>
      <c r="L48" s="116"/>
      <c r="N48" s="175"/>
    </row>
    <row r="49" spans="1:14" s="6" customFormat="1" ht="12" customHeight="1" x14ac:dyDescent="0.25">
      <c r="A49" s="176">
        <v>46254</v>
      </c>
      <c r="B49" s="178" t="s">
        <v>219</v>
      </c>
      <c r="C49" s="180" t="s">
        <v>69</v>
      </c>
      <c r="D49" s="180" t="s">
        <v>33</v>
      </c>
      <c r="E49" s="186" t="s">
        <v>70</v>
      </c>
      <c r="F49" s="190" t="s">
        <v>75</v>
      </c>
      <c r="G49" s="184">
        <v>100</v>
      </c>
      <c r="H49" s="184">
        <f>F49*G49</f>
        <v>500</v>
      </c>
      <c r="I49" s="181" t="s">
        <v>67</v>
      </c>
      <c r="J49" s="182" t="s">
        <v>9</v>
      </c>
      <c r="K49" s="182" t="s">
        <v>10</v>
      </c>
      <c r="L49" s="116"/>
      <c r="N49" s="175"/>
    </row>
    <row r="50" spans="1:14" s="6" customFormat="1" ht="12" customHeight="1" x14ac:dyDescent="0.25">
      <c r="A50" s="177"/>
      <c r="B50" s="179"/>
      <c r="C50" s="180"/>
      <c r="D50" s="180"/>
      <c r="E50" s="186"/>
      <c r="F50" s="191"/>
      <c r="G50" s="184"/>
      <c r="H50" s="184"/>
      <c r="I50" s="181"/>
      <c r="J50" s="182"/>
      <c r="K50" s="182"/>
      <c r="L50" s="116"/>
      <c r="N50" s="175"/>
    </row>
    <row r="51" spans="1:14" s="6" customFormat="1" ht="12" customHeight="1" x14ac:dyDescent="0.25">
      <c r="A51" s="176">
        <v>46255</v>
      </c>
      <c r="B51" s="178" t="s">
        <v>220</v>
      </c>
      <c r="C51" s="185" t="s">
        <v>71</v>
      </c>
      <c r="D51" s="180" t="s">
        <v>33</v>
      </c>
      <c r="E51" s="186" t="s">
        <v>72</v>
      </c>
      <c r="F51" s="187" t="s">
        <v>221</v>
      </c>
      <c r="G51" s="184">
        <v>20</v>
      </c>
      <c r="H51" s="184">
        <f>F51*G51</f>
        <v>560</v>
      </c>
      <c r="I51" s="181" t="s">
        <v>67</v>
      </c>
      <c r="J51" s="182" t="s">
        <v>9</v>
      </c>
      <c r="K51" s="182" t="s">
        <v>10</v>
      </c>
      <c r="L51" s="116"/>
      <c r="N51" s="175"/>
    </row>
    <row r="52" spans="1:14" s="6" customFormat="1" ht="12" customHeight="1" x14ac:dyDescent="0.25">
      <c r="A52" s="177"/>
      <c r="B52" s="179"/>
      <c r="C52" s="185"/>
      <c r="D52" s="180"/>
      <c r="E52" s="186"/>
      <c r="F52" s="187"/>
      <c r="G52" s="184"/>
      <c r="H52" s="184"/>
      <c r="I52" s="181"/>
      <c r="J52" s="182"/>
      <c r="K52" s="182"/>
      <c r="L52" s="116"/>
      <c r="N52" s="175"/>
    </row>
    <row r="53" spans="1:14" s="6" customFormat="1" ht="12" customHeight="1" x14ac:dyDescent="0.25">
      <c r="A53" s="176">
        <v>46255</v>
      </c>
      <c r="B53" s="178" t="s">
        <v>222</v>
      </c>
      <c r="C53" s="180" t="s">
        <v>73</v>
      </c>
      <c r="D53" s="180" t="s">
        <v>33</v>
      </c>
      <c r="E53" s="189" t="s">
        <v>74</v>
      </c>
      <c r="F53" s="187" t="s">
        <v>223</v>
      </c>
      <c r="G53" s="184">
        <v>10</v>
      </c>
      <c r="H53" s="184">
        <f>F53*G53</f>
        <v>120</v>
      </c>
      <c r="I53" s="181" t="s">
        <v>67</v>
      </c>
      <c r="J53" s="182" t="s">
        <v>9</v>
      </c>
      <c r="K53" s="182" t="s">
        <v>10</v>
      </c>
      <c r="L53" s="116"/>
      <c r="N53" s="175"/>
    </row>
    <row r="54" spans="1:14" s="6" customFormat="1" ht="12" customHeight="1" x14ac:dyDescent="0.25">
      <c r="A54" s="177"/>
      <c r="B54" s="179"/>
      <c r="C54" s="180"/>
      <c r="D54" s="180"/>
      <c r="E54" s="189"/>
      <c r="F54" s="187"/>
      <c r="G54" s="184"/>
      <c r="H54" s="184"/>
      <c r="I54" s="181"/>
      <c r="J54" s="182"/>
      <c r="K54" s="182"/>
      <c r="L54" s="116"/>
      <c r="N54" s="175"/>
    </row>
    <row r="55" spans="1:14" s="6" customFormat="1" ht="12" customHeight="1" x14ac:dyDescent="0.25">
      <c r="A55" s="176">
        <v>46255</v>
      </c>
      <c r="B55" s="178" t="s">
        <v>224</v>
      </c>
      <c r="C55" s="180" t="s">
        <v>69</v>
      </c>
      <c r="D55" s="180" t="s">
        <v>33</v>
      </c>
      <c r="E55" s="186" t="s">
        <v>70</v>
      </c>
      <c r="F55" s="187" t="s">
        <v>77</v>
      </c>
      <c r="G55" s="184">
        <v>100</v>
      </c>
      <c r="H55" s="184">
        <f>F55*G55</f>
        <v>1000</v>
      </c>
      <c r="I55" s="181" t="s">
        <v>67</v>
      </c>
      <c r="J55" s="182" t="s">
        <v>9</v>
      </c>
      <c r="K55" s="182" t="s">
        <v>10</v>
      </c>
      <c r="L55" s="116"/>
      <c r="N55" s="175"/>
    </row>
    <row r="56" spans="1:14" s="6" customFormat="1" ht="12" customHeight="1" thickBot="1" x14ac:dyDescent="0.3">
      <c r="A56" s="177"/>
      <c r="B56" s="179"/>
      <c r="C56" s="180"/>
      <c r="D56" s="180"/>
      <c r="E56" s="186"/>
      <c r="F56" s="187"/>
      <c r="G56" s="184"/>
      <c r="H56" s="184"/>
      <c r="I56" s="181"/>
      <c r="J56" s="182"/>
      <c r="K56" s="182"/>
      <c r="L56" s="116"/>
      <c r="N56" s="175"/>
    </row>
    <row r="57" spans="1:14" ht="30" customHeight="1" x14ac:dyDescent="0.2">
      <c r="A57" s="169" t="s">
        <v>11</v>
      </c>
      <c r="B57" s="170"/>
      <c r="C57" s="170"/>
      <c r="D57" s="170"/>
      <c r="E57" s="170"/>
      <c r="F57" s="170"/>
      <c r="G57" s="170"/>
      <c r="H57" s="170"/>
      <c r="I57" s="170"/>
      <c r="J57" s="170"/>
      <c r="K57" s="171"/>
    </row>
    <row r="58" spans="1:14" ht="30" customHeight="1" x14ac:dyDescent="0.2">
      <c r="A58" s="163" t="s">
        <v>254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5"/>
    </row>
    <row r="59" spans="1:14" ht="27" customHeight="1" thickBot="1" x14ac:dyDescent="0.25">
      <c r="A59" s="172" t="s">
        <v>12</v>
      </c>
      <c r="B59" s="173"/>
      <c r="C59" s="173"/>
      <c r="D59" s="173"/>
      <c r="E59" s="173"/>
      <c r="F59" s="173"/>
      <c r="G59" s="173"/>
      <c r="H59" s="173"/>
      <c r="I59" s="173"/>
      <c r="J59" s="173"/>
      <c r="K59" s="174"/>
    </row>
    <row r="60" spans="1:14" ht="35.65" customHeight="1" thickBot="1" x14ac:dyDescent="0.25">
      <c r="A60" s="58" t="s">
        <v>18</v>
      </c>
      <c r="B60" s="59" t="s">
        <v>19</v>
      </c>
      <c r="C60" s="59" t="s">
        <v>2</v>
      </c>
      <c r="D60" s="59" t="s">
        <v>20</v>
      </c>
      <c r="E60" s="59" t="s">
        <v>21</v>
      </c>
      <c r="F60" s="60" t="s">
        <v>22</v>
      </c>
      <c r="G60" s="61" t="s">
        <v>23</v>
      </c>
      <c r="H60" s="61" t="s">
        <v>24</v>
      </c>
      <c r="I60" s="59" t="s">
        <v>6</v>
      </c>
      <c r="J60" s="59" t="s">
        <v>7</v>
      </c>
      <c r="K60" s="62" t="s">
        <v>8</v>
      </c>
    </row>
    <row r="61" spans="1:14" s="6" customFormat="1" ht="12" customHeight="1" x14ac:dyDescent="0.25">
      <c r="A61" s="176">
        <v>46255</v>
      </c>
      <c r="B61" s="178" t="s">
        <v>225</v>
      </c>
      <c r="C61" s="180" t="s">
        <v>78</v>
      </c>
      <c r="D61" s="180" t="s">
        <v>33</v>
      </c>
      <c r="E61" s="189" t="s">
        <v>61</v>
      </c>
      <c r="F61" s="187" t="s">
        <v>226</v>
      </c>
      <c r="G61" s="184">
        <v>2</v>
      </c>
      <c r="H61" s="184">
        <f>F61*G61</f>
        <v>88</v>
      </c>
      <c r="I61" s="181" t="s">
        <v>67</v>
      </c>
      <c r="J61" s="182" t="s">
        <v>9</v>
      </c>
      <c r="K61" s="182" t="s">
        <v>10</v>
      </c>
      <c r="L61" s="116"/>
      <c r="N61" s="175"/>
    </row>
    <row r="62" spans="1:14" s="6" customFormat="1" ht="12" customHeight="1" x14ac:dyDescent="0.25">
      <c r="A62" s="177"/>
      <c r="B62" s="179"/>
      <c r="C62" s="180"/>
      <c r="D62" s="180"/>
      <c r="E62" s="189"/>
      <c r="F62" s="187"/>
      <c r="G62" s="184"/>
      <c r="H62" s="184"/>
      <c r="I62" s="181"/>
      <c r="J62" s="182"/>
      <c r="K62" s="182"/>
      <c r="L62" s="116"/>
      <c r="N62" s="175"/>
    </row>
    <row r="63" spans="1:14" s="6" customFormat="1" ht="12" customHeight="1" x14ac:dyDescent="0.25">
      <c r="A63" s="176">
        <v>46256</v>
      </c>
      <c r="B63" s="178" t="s">
        <v>227</v>
      </c>
      <c r="C63" s="185" t="s">
        <v>71</v>
      </c>
      <c r="D63" s="180" t="s">
        <v>33</v>
      </c>
      <c r="E63" s="186" t="s">
        <v>72</v>
      </c>
      <c r="F63" s="187" t="s">
        <v>221</v>
      </c>
      <c r="G63" s="184">
        <v>20</v>
      </c>
      <c r="H63" s="184">
        <f>F63*G63</f>
        <v>560</v>
      </c>
      <c r="I63" s="181" t="s">
        <v>67</v>
      </c>
      <c r="J63" s="182" t="s">
        <v>9</v>
      </c>
      <c r="K63" s="182" t="s">
        <v>10</v>
      </c>
      <c r="L63" s="116"/>
      <c r="N63" s="175"/>
    </row>
    <row r="64" spans="1:14" s="6" customFormat="1" ht="12" customHeight="1" x14ac:dyDescent="0.25">
      <c r="A64" s="177"/>
      <c r="B64" s="179"/>
      <c r="C64" s="185"/>
      <c r="D64" s="180"/>
      <c r="E64" s="186"/>
      <c r="F64" s="187"/>
      <c r="G64" s="184"/>
      <c r="H64" s="184"/>
      <c r="I64" s="181"/>
      <c r="J64" s="182"/>
      <c r="K64" s="182"/>
      <c r="L64" s="116"/>
      <c r="N64" s="175"/>
    </row>
    <row r="65" spans="1:14" s="6" customFormat="1" ht="12" customHeight="1" x14ac:dyDescent="0.25">
      <c r="A65" s="176">
        <v>46256</v>
      </c>
      <c r="B65" s="178" t="s">
        <v>228</v>
      </c>
      <c r="C65" s="180" t="s">
        <v>73</v>
      </c>
      <c r="D65" s="180" t="s">
        <v>33</v>
      </c>
      <c r="E65" s="189" t="s">
        <v>74</v>
      </c>
      <c r="F65" s="187" t="s">
        <v>229</v>
      </c>
      <c r="G65" s="184">
        <v>10</v>
      </c>
      <c r="H65" s="184">
        <f>F65*G65</f>
        <v>110</v>
      </c>
      <c r="I65" s="181" t="s">
        <v>67</v>
      </c>
      <c r="J65" s="182" t="s">
        <v>9</v>
      </c>
      <c r="K65" s="182" t="s">
        <v>10</v>
      </c>
      <c r="L65" s="116"/>
      <c r="N65" s="117"/>
    </row>
    <row r="66" spans="1:14" s="6" customFormat="1" ht="12" customHeight="1" x14ac:dyDescent="0.25">
      <c r="A66" s="177"/>
      <c r="B66" s="179"/>
      <c r="C66" s="180"/>
      <c r="D66" s="180"/>
      <c r="E66" s="189"/>
      <c r="F66" s="187"/>
      <c r="G66" s="184"/>
      <c r="H66" s="184"/>
      <c r="I66" s="181"/>
      <c r="J66" s="182"/>
      <c r="K66" s="182"/>
      <c r="L66" s="116"/>
      <c r="N66" s="117"/>
    </row>
    <row r="67" spans="1:14" s="6" customFormat="1" ht="12" customHeight="1" x14ac:dyDescent="0.25">
      <c r="A67" s="176">
        <v>46256</v>
      </c>
      <c r="B67" s="178" t="s">
        <v>230</v>
      </c>
      <c r="C67" s="185" t="s">
        <v>69</v>
      </c>
      <c r="D67" s="180" t="s">
        <v>33</v>
      </c>
      <c r="E67" s="189" t="s">
        <v>74</v>
      </c>
      <c r="F67" s="187" t="s">
        <v>75</v>
      </c>
      <c r="G67" s="195">
        <v>100</v>
      </c>
      <c r="H67" s="184">
        <f>F67*G67</f>
        <v>500</v>
      </c>
      <c r="I67" s="181" t="s">
        <v>67</v>
      </c>
      <c r="J67" s="182" t="s">
        <v>9</v>
      </c>
      <c r="K67" s="182" t="s">
        <v>10</v>
      </c>
      <c r="L67" s="116"/>
      <c r="N67" s="117"/>
    </row>
    <row r="68" spans="1:14" s="6" customFormat="1" ht="12" customHeight="1" x14ac:dyDescent="0.25">
      <c r="A68" s="177"/>
      <c r="B68" s="179"/>
      <c r="C68" s="185"/>
      <c r="D68" s="180"/>
      <c r="E68" s="189"/>
      <c r="F68" s="187"/>
      <c r="G68" s="195"/>
      <c r="H68" s="184"/>
      <c r="I68" s="181"/>
      <c r="J68" s="182"/>
      <c r="K68" s="182"/>
      <c r="L68" s="116"/>
      <c r="N68" s="117"/>
    </row>
    <row r="69" spans="1:14" s="6" customFormat="1" ht="12" customHeight="1" x14ac:dyDescent="0.25">
      <c r="A69" s="176">
        <v>46260</v>
      </c>
      <c r="B69" s="178" t="s">
        <v>231</v>
      </c>
      <c r="C69" s="185" t="s">
        <v>68</v>
      </c>
      <c r="D69" s="180" t="s">
        <v>33</v>
      </c>
      <c r="E69" s="189" t="s">
        <v>66</v>
      </c>
      <c r="F69" s="190" t="s">
        <v>221</v>
      </c>
      <c r="G69" s="184">
        <v>100</v>
      </c>
      <c r="H69" s="184">
        <f>F69*G69</f>
        <v>2800</v>
      </c>
      <c r="I69" s="181" t="s">
        <v>67</v>
      </c>
      <c r="J69" s="182" t="s">
        <v>9</v>
      </c>
      <c r="K69" s="182" t="s">
        <v>10</v>
      </c>
      <c r="L69" s="116"/>
      <c r="N69" s="175"/>
    </row>
    <row r="70" spans="1:14" s="6" customFormat="1" ht="12" customHeight="1" x14ac:dyDescent="0.25">
      <c r="A70" s="177"/>
      <c r="B70" s="179"/>
      <c r="C70" s="185"/>
      <c r="D70" s="180"/>
      <c r="E70" s="189"/>
      <c r="F70" s="191"/>
      <c r="G70" s="184"/>
      <c r="H70" s="184"/>
      <c r="I70" s="181"/>
      <c r="J70" s="182"/>
      <c r="K70" s="182"/>
      <c r="L70" s="116"/>
      <c r="N70" s="175"/>
    </row>
    <row r="71" spans="1:14" s="6" customFormat="1" ht="12" customHeight="1" x14ac:dyDescent="0.25">
      <c r="A71" s="176">
        <v>46261</v>
      </c>
      <c r="B71" s="178" t="s">
        <v>232</v>
      </c>
      <c r="C71" s="185" t="s">
        <v>71</v>
      </c>
      <c r="D71" s="180" t="s">
        <v>33</v>
      </c>
      <c r="E71" s="186" t="s">
        <v>72</v>
      </c>
      <c r="F71" s="187" t="s">
        <v>233</v>
      </c>
      <c r="G71" s="184">
        <v>20</v>
      </c>
      <c r="H71" s="184">
        <f>F71*G71</f>
        <v>700</v>
      </c>
      <c r="I71" s="181" t="s">
        <v>67</v>
      </c>
      <c r="J71" s="182" t="s">
        <v>9</v>
      </c>
      <c r="K71" s="182" t="s">
        <v>10</v>
      </c>
      <c r="L71" s="116"/>
      <c r="N71" s="175"/>
    </row>
    <row r="72" spans="1:14" s="6" customFormat="1" ht="12.75" customHeight="1" x14ac:dyDescent="0.25">
      <c r="A72" s="177"/>
      <c r="B72" s="179"/>
      <c r="C72" s="185"/>
      <c r="D72" s="180"/>
      <c r="E72" s="186"/>
      <c r="F72" s="187"/>
      <c r="G72" s="184"/>
      <c r="H72" s="184"/>
      <c r="I72" s="181"/>
      <c r="J72" s="182"/>
      <c r="K72" s="182"/>
      <c r="L72" s="116"/>
      <c r="N72" s="175"/>
    </row>
    <row r="73" spans="1:14" s="6" customFormat="1" ht="12.75" customHeight="1" x14ac:dyDescent="0.25">
      <c r="A73" s="176">
        <v>46261</v>
      </c>
      <c r="B73" s="178" t="s">
        <v>234</v>
      </c>
      <c r="C73" s="185" t="s">
        <v>69</v>
      </c>
      <c r="D73" s="180" t="s">
        <v>33</v>
      </c>
      <c r="E73" s="189" t="s">
        <v>74</v>
      </c>
      <c r="F73" s="187" t="s">
        <v>75</v>
      </c>
      <c r="G73" s="195">
        <v>100</v>
      </c>
      <c r="H73" s="184">
        <f>F73*G73</f>
        <v>500</v>
      </c>
      <c r="I73" s="181" t="s">
        <v>67</v>
      </c>
      <c r="J73" s="182" t="s">
        <v>9</v>
      </c>
      <c r="K73" s="182" t="s">
        <v>10</v>
      </c>
      <c r="L73" s="116"/>
      <c r="N73" s="175"/>
    </row>
    <row r="74" spans="1:14" s="6" customFormat="1" ht="12.75" customHeight="1" x14ac:dyDescent="0.25">
      <c r="A74" s="177"/>
      <c r="B74" s="179"/>
      <c r="C74" s="185"/>
      <c r="D74" s="180"/>
      <c r="E74" s="189"/>
      <c r="F74" s="187"/>
      <c r="G74" s="195"/>
      <c r="H74" s="184"/>
      <c r="I74" s="181"/>
      <c r="J74" s="182"/>
      <c r="K74" s="182"/>
      <c r="L74" s="116"/>
      <c r="N74" s="175"/>
    </row>
    <row r="75" spans="1:14" s="6" customFormat="1" ht="12" customHeight="1" x14ac:dyDescent="0.25">
      <c r="A75" s="176">
        <v>46262</v>
      </c>
      <c r="B75" s="178" t="s">
        <v>235</v>
      </c>
      <c r="C75" s="185" t="s">
        <v>71</v>
      </c>
      <c r="D75" s="180" t="s">
        <v>33</v>
      </c>
      <c r="E75" s="186" t="s">
        <v>72</v>
      </c>
      <c r="F75" s="187" t="s">
        <v>199</v>
      </c>
      <c r="G75" s="184">
        <v>20</v>
      </c>
      <c r="H75" s="184">
        <f>F75*G75</f>
        <v>820</v>
      </c>
      <c r="I75" s="181" t="s">
        <v>67</v>
      </c>
      <c r="J75" s="182" t="s">
        <v>9</v>
      </c>
      <c r="K75" s="182" t="s">
        <v>10</v>
      </c>
      <c r="L75" s="116"/>
      <c r="N75" s="175"/>
    </row>
    <row r="76" spans="1:14" s="6" customFormat="1" ht="12" customHeight="1" x14ac:dyDescent="0.25">
      <c r="A76" s="177"/>
      <c r="B76" s="179"/>
      <c r="C76" s="185"/>
      <c r="D76" s="180"/>
      <c r="E76" s="186"/>
      <c r="F76" s="187"/>
      <c r="G76" s="184"/>
      <c r="H76" s="184"/>
      <c r="I76" s="181"/>
      <c r="J76" s="182"/>
      <c r="K76" s="182"/>
      <c r="L76" s="116"/>
      <c r="N76" s="175"/>
    </row>
    <row r="77" spans="1:14" s="6" customFormat="1" ht="12" customHeight="1" x14ac:dyDescent="0.25">
      <c r="A77" s="176">
        <v>46262</v>
      </c>
      <c r="B77" s="178" t="s">
        <v>236</v>
      </c>
      <c r="C77" s="194" t="s">
        <v>81</v>
      </c>
      <c r="D77" s="180" t="s">
        <v>33</v>
      </c>
      <c r="E77" s="189" t="s">
        <v>61</v>
      </c>
      <c r="F77" s="187" t="s">
        <v>237</v>
      </c>
      <c r="G77" s="184">
        <v>1</v>
      </c>
      <c r="H77" s="184">
        <f>F77*G77</f>
        <v>3</v>
      </c>
      <c r="I77" s="181" t="s">
        <v>67</v>
      </c>
      <c r="J77" s="182" t="s">
        <v>9</v>
      </c>
      <c r="K77" s="182" t="s">
        <v>10</v>
      </c>
      <c r="L77" s="116"/>
      <c r="N77" s="175"/>
    </row>
    <row r="78" spans="1:14" s="6" customFormat="1" ht="12" customHeight="1" x14ac:dyDescent="0.25">
      <c r="A78" s="177"/>
      <c r="B78" s="179"/>
      <c r="C78" s="194"/>
      <c r="D78" s="180"/>
      <c r="E78" s="189"/>
      <c r="F78" s="187"/>
      <c r="G78" s="184"/>
      <c r="H78" s="184"/>
      <c r="I78" s="181"/>
      <c r="J78" s="182"/>
      <c r="K78" s="182"/>
      <c r="L78" s="116"/>
      <c r="N78" s="175"/>
    </row>
    <row r="79" spans="1:14" s="6" customFormat="1" ht="12" customHeight="1" x14ac:dyDescent="0.25">
      <c r="A79" s="176">
        <v>46262</v>
      </c>
      <c r="B79" s="178" t="s">
        <v>238</v>
      </c>
      <c r="C79" s="194" t="s">
        <v>79</v>
      </c>
      <c r="D79" s="180" t="s">
        <v>33</v>
      </c>
      <c r="E79" s="189" t="s">
        <v>61</v>
      </c>
      <c r="F79" s="187" t="s">
        <v>101</v>
      </c>
      <c r="G79" s="184">
        <v>1</v>
      </c>
      <c r="H79" s="184">
        <f>F79*G79</f>
        <v>70</v>
      </c>
      <c r="I79" s="181" t="s">
        <v>67</v>
      </c>
      <c r="J79" s="182" t="s">
        <v>9</v>
      </c>
      <c r="K79" s="182" t="s">
        <v>10</v>
      </c>
      <c r="L79" s="116"/>
      <c r="N79" s="175"/>
    </row>
    <row r="80" spans="1:14" s="6" customFormat="1" ht="12" customHeight="1" x14ac:dyDescent="0.25">
      <c r="A80" s="177"/>
      <c r="B80" s="179"/>
      <c r="C80" s="194"/>
      <c r="D80" s="180"/>
      <c r="E80" s="189"/>
      <c r="F80" s="187"/>
      <c r="G80" s="184"/>
      <c r="H80" s="184"/>
      <c r="I80" s="181"/>
      <c r="J80" s="182"/>
      <c r="K80" s="182"/>
      <c r="L80" s="116"/>
      <c r="N80" s="175"/>
    </row>
    <row r="81" spans="1:14" s="6" customFormat="1" ht="12" customHeight="1" x14ac:dyDescent="0.25">
      <c r="A81" s="176">
        <v>46262</v>
      </c>
      <c r="B81" s="178" t="s">
        <v>239</v>
      </c>
      <c r="C81" s="180" t="s">
        <v>69</v>
      </c>
      <c r="D81" s="180" t="s">
        <v>33</v>
      </c>
      <c r="E81" s="186" t="s">
        <v>70</v>
      </c>
      <c r="F81" s="187" t="s">
        <v>75</v>
      </c>
      <c r="G81" s="184">
        <v>100</v>
      </c>
      <c r="H81" s="184">
        <f>F81*G81</f>
        <v>500</v>
      </c>
      <c r="I81" s="181" t="s">
        <v>67</v>
      </c>
      <c r="J81" s="182" t="s">
        <v>9</v>
      </c>
      <c r="K81" s="182" t="s">
        <v>10</v>
      </c>
      <c r="L81" s="116"/>
      <c r="N81" s="175"/>
    </row>
    <row r="82" spans="1:14" s="6" customFormat="1" ht="12" customHeight="1" x14ac:dyDescent="0.25">
      <c r="A82" s="177"/>
      <c r="B82" s="179"/>
      <c r="C82" s="180"/>
      <c r="D82" s="180"/>
      <c r="E82" s="186"/>
      <c r="F82" s="187"/>
      <c r="G82" s="184"/>
      <c r="H82" s="184"/>
      <c r="I82" s="181"/>
      <c r="J82" s="182"/>
      <c r="K82" s="182"/>
      <c r="L82" s="116"/>
      <c r="N82" s="175"/>
    </row>
    <row r="83" spans="1:14" s="6" customFormat="1" ht="12" customHeight="1" x14ac:dyDescent="0.25">
      <c r="A83" s="176">
        <v>46263</v>
      </c>
      <c r="B83" s="178" t="s">
        <v>240</v>
      </c>
      <c r="C83" s="185" t="s">
        <v>76</v>
      </c>
      <c r="D83" s="180" t="s">
        <v>33</v>
      </c>
      <c r="E83" s="189" t="s">
        <v>61</v>
      </c>
      <c r="F83" s="187" t="s">
        <v>241</v>
      </c>
      <c r="G83" s="184">
        <v>2</v>
      </c>
      <c r="H83" s="184">
        <f>F83*G83</f>
        <v>1278</v>
      </c>
      <c r="I83" s="181" t="s">
        <v>67</v>
      </c>
      <c r="J83" s="182" t="s">
        <v>9</v>
      </c>
      <c r="K83" s="182" t="s">
        <v>10</v>
      </c>
      <c r="L83" s="116"/>
      <c r="N83" s="175"/>
    </row>
    <row r="84" spans="1:14" s="6" customFormat="1" ht="12" customHeight="1" x14ac:dyDescent="0.25">
      <c r="A84" s="177"/>
      <c r="B84" s="179"/>
      <c r="C84" s="185"/>
      <c r="D84" s="180"/>
      <c r="E84" s="189"/>
      <c r="F84" s="187"/>
      <c r="G84" s="184"/>
      <c r="H84" s="184"/>
      <c r="I84" s="181"/>
      <c r="J84" s="182"/>
      <c r="K84" s="182"/>
      <c r="L84" s="116"/>
      <c r="N84" s="175"/>
    </row>
    <row r="85" spans="1:14" s="6" customFormat="1" ht="12" customHeight="1" x14ac:dyDescent="0.25">
      <c r="A85" s="176">
        <v>46263</v>
      </c>
      <c r="B85" s="178" t="s">
        <v>242</v>
      </c>
      <c r="C85" s="185" t="s">
        <v>76</v>
      </c>
      <c r="D85" s="180" t="s">
        <v>33</v>
      </c>
      <c r="E85" s="189" t="s">
        <v>61</v>
      </c>
      <c r="F85" s="187" t="s">
        <v>243</v>
      </c>
      <c r="G85" s="184">
        <v>2</v>
      </c>
      <c r="H85" s="184">
        <f>F85*G85</f>
        <v>4</v>
      </c>
      <c r="I85" s="181" t="s">
        <v>67</v>
      </c>
      <c r="J85" s="182" t="s">
        <v>9</v>
      </c>
      <c r="K85" s="182" t="s">
        <v>10</v>
      </c>
      <c r="L85" s="116"/>
      <c r="N85" s="183"/>
    </row>
    <row r="86" spans="1:14" s="6" customFormat="1" ht="11.25" customHeight="1" x14ac:dyDescent="0.25">
      <c r="A86" s="177"/>
      <c r="B86" s="179"/>
      <c r="C86" s="185"/>
      <c r="D86" s="180"/>
      <c r="E86" s="189"/>
      <c r="F86" s="187"/>
      <c r="G86" s="184"/>
      <c r="H86" s="184"/>
      <c r="I86" s="181"/>
      <c r="J86" s="182"/>
      <c r="K86" s="182"/>
      <c r="L86" s="116"/>
      <c r="M86" s="6" t="s">
        <v>80</v>
      </c>
      <c r="N86" s="183"/>
    </row>
    <row r="87" spans="1:14" s="6" customFormat="1" ht="11.25" customHeight="1" x14ac:dyDescent="0.25">
      <c r="A87" s="176">
        <v>46263</v>
      </c>
      <c r="B87" s="178" t="s">
        <v>244</v>
      </c>
      <c r="C87" s="180" t="s">
        <v>78</v>
      </c>
      <c r="D87" s="180" t="s">
        <v>33</v>
      </c>
      <c r="E87" s="189" t="s">
        <v>61</v>
      </c>
      <c r="F87" s="187" t="s">
        <v>245</v>
      </c>
      <c r="G87" s="184">
        <v>2</v>
      </c>
      <c r="H87" s="184">
        <f>F87*G87</f>
        <v>200</v>
      </c>
      <c r="I87" s="181" t="s">
        <v>67</v>
      </c>
      <c r="J87" s="182" t="s">
        <v>9</v>
      </c>
      <c r="K87" s="182" t="s">
        <v>10</v>
      </c>
      <c r="L87" s="116"/>
      <c r="N87" s="175"/>
    </row>
    <row r="88" spans="1:14" s="6" customFormat="1" ht="11.25" customHeight="1" x14ac:dyDescent="0.25">
      <c r="A88" s="177"/>
      <c r="B88" s="179"/>
      <c r="C88" s="180"/>
      <c r="D88" s="180"/>
      <c r="E88" s="189"/>
      <c r="F88" s="187"/>
      <c r="G88" s="184"/>
      <c r="H88" s="184"/>
      <c r="I88" s="181"/>
      <c r="J88" s="182"/>
      <c r="K88" s="182"/>
      <c r="L88" s="116"/>
      <c r="N88" s="175"/>
    </row>
    <row r="89" spans="1:14" s="6" customFormat="1" ht="12" customHeight="1" x14ac:dyDescent="0.25">
      <c r="A89" s="176">
        <v>46263</v>
      </c>
      <c r="B89" s="178" t="s">
        <v>246</v>
      </c>
      <c r="C89" s="180" t="s">
        <v>73</v>
      </c>
      <c r="D89" s="180" t="s">
        <v>33</v>
      </c>
      <c r="E89" s="189" t="s">
        <v>74</v>
      </c>
      <c r="F89" s="190" t="s">
        <v>247</v>
      </c>
      <c r="G89" s="184">
        <v>10</v>
      </c>
      <c r="H89" s="184">
        <f>F89*G89</f>
        <v>200</v>
      </c>
      <c r="I89" s="181" t="s">
        <v>67</v>
      </c>
      <c r="J89" s="182" t="s">
        <v>9</v>
      </c>
      <c r="K89" s="182" t="s">
        <v>10</v>
      </c>
      <c r="L89" s="116"/>
      <c r="N89" s="175"/>
    </row>
    <row r="90" spans="1:14" s="6" customFormat="1" ht="12" customHeight="1" x14ac:dyDescent="0.25">
      <c r="A90" s="177"/>
      <c r="B90" s="179"/>
      <c r="C90" s="180"/>
      <c r="D90" s="180"/>
      <c r="E90" s="189"/>
      <c r="F90" s="191"/>
      <c r="G90" s="184"/>
      <c r="H90" s="184"/>
      <c r="I90" s="181"/>
      <c r="J90" s="182"/>
      <c r="K90" s="182"/>
      <c r="L90" s="116"/>
      <c r="N90" s="175"/>
    </row>
    <row r="91" spans="1:14" s="6" customFormat="1" ht="12" customHeight="1" x14ac:dyDescent="0.25">
      <c r="A91" s="176">
        <v>46263</v>
      </c>
      <c r="B91" s="178" t="s">
        <v>248</v>
      </c>
      <c r="C91" s="180" t="s">
        <v>69</v>
      </c>
      <c r="D91" s="180" t="s">
        <v>33</v>
      </c>
      <c r="E91" s="186" t="s">
        <v>70</v>
      </c>
      <c r="F91" s="187" t="s">
        <v>77</v>
      </c>
      <c r="G91" s="184">
        <v>100</v>
      </c>
      <c r="H91" s="184">
        <f>F91*G91</f>
        <v>1000</v>
      </c>
      <c r="I91" s="181" t="s">
        <v>67</v>
      </c>
      <c r="J91" s="182" t="s">
        <v>9</v>
      </c>
      <c r="K91" s="182" t="s">
        <v>10</v>
      </c>
      <c r="L91" s="116"/>
      <c r="N91" s="175"/>
    </row>
    <row r="92" spans="1:14" s="6" customFormat="1" ht="12" customHeight="1" x14ac:dyDescent="0.25">
      <c r="A92" s="177"/>
      <c r="B92" s="179"/>
      <c r="C92" s="180"/>
      <c r="D92" s="180"/>
      <c r="E92" s="186"/>
      <c r="F92" s="187"/>
      <c r="G92" s="184"/>
      <c r="H92" s="184"/>
      <c r="I92" s="181"/>
      <c r="J92" s="182"/>
      <c r="K92" s="182"/>
      <c r="L92" s="116"/>
      <c r="N92" s="175"/>
    </row>
    <row r="93" spans="1:14" s="6" customFormat="1" ht="12" customHeight="1" x14ac:dyDescent="0.25">
      <c r="A93" s="176">
        <v>46264</v>
      </c>
      <c r="B93" s="178" t="s">
        <v>249</v>
      </c>
      <c r="C93" s="180" t="s">
        <v>78</v>
      </c>
      <c r="D93" s="180" t="s">
        <v>33</v>
      </c>
      <c r="E93" s="189" t="s">
        <v>61</v>
      </c>
      <c r="F93" s="190" t="s">
        <v>245</v>
      </c>
      <c r="G93" s="184">
        <v>2</v>
      </c>
      <c r="H93" s="184">
        <f>F93*G93</f>
        <v>200</v>
      </c>
      <c r="I93" s="181" t="s">
        <v>67</v>
      </c>
      <c r="J93" s="182" t="s">
        <v>9</v>
      </c>
      <c r="K93" s="182" t="s">
        <v>10</v>
      </c>
      <c r="L93" s="116"/>
      <c r="N93" s="175"/>
    </row>
    <row r="94" spans="1:14" s="6" customFormat="1" ht="12" customHeight="1" x14ac:dyDescent="0.25">
      <c r="A94" s="177"/>
      <c r="B94" s="179"/>
      <c r="C94" s="180"/>
      <c r="D94" s="180"/>
      <c r="E94" s="189"/>
      <c r="F94" s="191"/>
      <c r="G94" s="184"/>
      <c r="H94" s="184"/>
      <c r="I94" s="181"/>
      <c r="J94" s="182"/>
      <c r="K94" s="182"/>
      <c r="L94" s="116"/>
      <c r="N94" s="175"/>
    </row>
    <row r="95" spans="1:14" s="6" customFormat="1" ht="12" customHeight="1" x14ac:dyDescent="0.25">
      <c r="A95" s="176">
        <v>46264</v>
      </c>
      <c r="B95" s="178" t="s">
        <v>250</v>
      </c>
      <c r="C95" s="180" t="s">
        <v>73</v>
      </c>
      <c r="D95" s="180" t="s">
        <v>33</v>
      </c>
      <c r="E95" s="189" t="s">
        <v>74</v>
      </c>
      <c r="F95" s="187" t="s">
        <v>247</v>
      </c>
      <c r="G95" s="184">
        <v>10</v>
      </c>
      <c r="H95" s="184">
        <f>F95*G95</f>
        <v>200</v>
      </c>
      <c r="I95" s="181" t="s">
        <v>67</v>
      </c>
      <c r="J95" s="182" t="s">
        <v>9</v>
      </c>
      <c r="K95" s="182" t="s">
        <v>10</v>
      </c>
      <c r="L95" s="116"/>
      <c r="N95" s="175"/>
    </row>
    <row r="96" spans="1:14" s="6" customFormat="1" ht="12" customHeight="1" x14ac:dyDescent="0.25">
      <c r="A96" s="177"/>
      <c r="B96" s="179"/>
      <c r="C96" s="180"/>
      <c r="D96" s="180"/>
      <c r="E96" s="189"/>
      <c r="F96" s="187"/>
      <c r="G96" s="184"/>
      <c r="H96" s="184"/>
      <c r="I96" s="181"/>
      <c r="J96" s="182"/>
      <c r="K96" s="182"/>
      <c r="L96" s="116"/>
      <c r="N96" s="175"/>
    </row>
    <row r="97" spans="1:15" s="6" customFormat="1" ht="12" customHeight="1" x14ac:dyDescent="0.25">
      <c r="A97" s="118"/>
      <c r="B97" s="119"/>
      <c r="C97" s="120" t="s">
        <v>25</v>
      </c>
      <c r="D97" s="119"/>
      <c r="E97" s="120"/>
      <c r="F97" s="121"/>
      <c r="G97" s="120"/>
      <c r="H97" s="122">
        <f>SUM(H5:H96)</f>
        <v>30193</v>
      </c>
      <c r="I97" s="120"/>
      <c r="J97" s="94"/>
      <c r="K97" s="123"/>
      <c r="L97" s="124"/>
      <c r="N97" s="117"/>
    </row>
    <row r="98" spans="1:15" s="6" customFormat="1" ht="12" customHeight="1" x14ac:dyDescent="0.25">
      <c r="B98" s="118"/>
      <c r="C98" s="119"/>
      <c r="D98" s="120"/>
      <c r="E98" s="119"/>
      <c r="F98" s="120"/>
      <c r="G98" s="121"/>
      <c r="H98" s="120"/>
      <c r="I98" s="122"/>
      <c r="J98" s="120"/>
      <c r="K98" s="72"/>
      <c r="L98" s="67"/>
      <c r="M98" s="124"/>
      <c r="O98" s="117"/>
    </row>
    <row r="99" spans="1:15" s="6" customFormat="1" ht="12" customHeight="1" x14ac:dyDescent="0.25">
      <c r="B99" s="125" t="s">
        <v>251</v>
      </c>
      <c r="C99" s="4"/>
      <c r="D99" s="68"/>
      <c r="E99" s="4"/>
      <c r="G99" s="69"/>
      <c r="I99" s="80"/>
      <c r="K99" s="72"/>
      <c r="O99" s="67"/>
    </row>
    <row r="100" spans="1:15" s="6" customFormat="1" ht="12" customHeight="1" x14ac:dyDescent="0.25">
      <c r="B100" s="125"/>
      <c r="C100" s="4"/>
      <c r="E100" s="4"/>
      <c r="G100" s="69"/>
      <c r="K100" s="72"/>
      <c r="O100" s="67"/>
    </row>
    <row r="101" spans="1:15" s="6" customFormat="1" ht="12" customHeight="1" x14ac:dyDescent="0.25">
      <c r="B101" s="125"/>
      <c r="C101" s="4"/>
      <c r="D101" s="70" t="s">
        <v>53</v>
      </c>
      <c r="E101" s="4"/>
      <c r="G101" s="69"/>
      <c r="I101" s="71"/>
      <c r="J101" s="70" t="s">
        <v>54</v>
      </c>
      <c r="O101" s="67"/>
    </row>
    <row r="102" spans="1:15" s="6" customFormat="1" ht="12" customHeight="1" x14ac:dyDescent="0.25">
      <c r="B102" s="125"/>
      <c r="C102" s="4"/>
      <c r="D102" s="79" t="s">
        <v>26</v>
      </c>
      <c r="E102" s="4"/>
      <c r="G102" s="69"/>
      <c r="I102" s="71"/>
      <c r="J102" s="70" t="s">
        <v>252</v>
      </c>
      <c r="O102" s="67"/>
    </row>
    <row r="103" spans="1:15" s="6" customFormat="1" ht="17.25" customHeight="1" x14ac:dyDescent="0.25">
      <c r="B103" s="125"/>
      <c r="C103" s="4"/>
      <c r="D103" s="79" t="s">
        <v>27</v>
      </c>
      <c r="E103" s="4"/>
      <c r="G103" s="69"/>
      <c r="I103" s="71"/>
      <c r="J103" s="79" t="s">
        <v>27</v>
      </c>
      <c r="O103" s="67"/>
    </row>
    <row r="104" spans="1:15" s="6" customFormat="1" ht="12" customHeight="1" x14ac:dyDescent="0.25">
      <c r="B104" s="125"/>
      <c r="C104" s="4"/>
      <c r="D104" s="79" t="s">
        <v>55</v>
      </c>
      <c r="E104" s="4"/>
      <c r="G104" s="69"/>
      <c r="I104" s="71"/>
      <c r="J104" s="79" t="s">
        <v>55</v>
      </c>
      <c r="O104" s="67"/>
    </row>
    <row r="105" spans="1:15" s="6" customFormat="1" ht="12" customHeight="1" x14ac:dyDescent="0.25">
      <c r="B105" s="125"/>
      <c r="C105" s="4"/>
      <c r="D105" s="73"/>
      <c r="E105" s="95"/>
      <c r="G105" s="69"/>
      <c r="I105" s="74"/>
    </row>
    <row r="106" spans="1:15" s="6" customFormat="1" ht="12" customHeight="1" x14ac:dyDescent="0.25">
      <c r="B106" s="125"/>
      <c r="C106" s="4"/>
      <c r="D106" s="73"/>
      <c r="E106" s="95"/>
      <c r="G106" s="69"/>
      <c r="I106" s="74"/>
    </row>
    <row r="107" spans="1:15" s="6" customFormat="1" ht="12" customHeight="1" x14ac:dyDescent="0.25">
      <c r="B107" s="125"/>
      <c r="C107" s="4"/>
      <c r="D107" s="73"/>
      <c r="E107" s="166" t="s">
        <v>29</v>
      </c>
      <c r="F107" s="166"/>
      <c r="G107" s="166"/>
      <c r="H107" s="166"/>
      <c r="I107" s="166"/>
    </row>
    <row r="108" spans="1:15" s="6" customFormat="1" ht="12" customHeight="1" x14ac:dyDescent="0.25">
      <c r="B108" s="125"/>
      <c r="C108" s="4"/>
      <c r="D108" s="73"/>
      <c r="E108" s="167" t="s">
        <v>253</v>
      </c>
      <c r="F108" s="167"/>
      <c r="G108" s="167"/>
      <c r="H108" s="167"/>
      <c r="I108" s="167"/>
    </row>
    <row r="109" spans="1:15" s="6" customFormat="1" ht="15.75" customHeight="1" x14ac:dyDescent="0.25">
      <c r="B109" s="125"/>
      <c r="C109" s="4"/>
      <c r="D109" s="167" t="s">
        <v>56</v>
      </c>
      <c r="E109" s="167"/>
      <c r="F109" s="167"/>
      <c r="G109" s="167"/>
      <c r="H109" s="167"/>
      <c r="I109" s="167"/>
      <c r="J109" s="167"/>
    </row>
    <row r="110" spans="1:15" s="6" customFormat="1" ht="12" customHeight="1" x14ac:dyDescent="0.25">
      <c r="B110" s="125"/>
      <c r="C110" s="4"/>
      <c r="D110" s="167" t="s">
        <v>57</v>
      </c>
      <c r="E110" s="167"/>
      <c r="F110" s="167"/>
      <c r="G110" s="167"/>
      <c r="H110" s="167"/>
      <c r="I110" s="167"/>
      <c r="J110" s="167"/>
    </row>
    <row r="111" spans="1:15" s="6" customFormat="1" ht="12" customHeight="1" x14ac:dyDescent="0.25">
      <c r="B111" s="125"/>
      <c r="C111" s="4"/>
      <c r="D111" s="73"/>
      <c r="E111" s="168" t="s">
        <v>30</v>
      </c>
      <c r="F111" s="168"/>
      <c r="G111" s="168"/>
      <c r="H111" s="168"/>
      <c r="I111" s="168"/>
    </row>
    <row r="112" spans="1:15" s="6" customFormat="1" ht="12" customHeight="1" x14ac:dyDescent="0.25">
      <c r="B112" s="125"/>
      <c r="C112" s="4"/>
      <c r="E112" s="4"/>
      <c r="G112" s="69"/>
    </row>
    <row r="113" spans="2:7" s="6" customFormat="1" ht="12" customHeight="1" x14ac:dyDescent="0.25">
      <c r="B113" s="125"/>
      <c r="C113" s="4"/>
      <c r="E113" s="4"/>
      <c r="G113" s="69"/>
    </row>
  </sheetData>
  <mergeCells count="538">
    <mergeCell ref="G79:G80"/>
    <mergeCell ref="H79:H80"/>
    <mergeCell ref="G81:G82"/>
    <mergeCell ref="H81:H82"/>
    <mergeCell ref="H77:H78"/>
    <mergeCell ref="I79:I80"/>
    <mergeCell ref="I81:I82"/>
    <mergeCell ref="I83:I84"/>
    <mergeCell ref="I67:I68"/>
    <mergeCell ref="I69:I70"/>
    <mergeCell ref="I71:I72"/>
    <mergeCell ref="I73:I74"/>
    <mergeCell ref="I75:I76"/>
    <mergeCell ref="I77:I78"/>
    <mergeCell ref="I41:I42"/>
    <mergeCell ref="I43:I44"/>
    <mergeCell ref="I45:I46"/>
    <mergeCell ref="I47:I48"/>
    <mergeCell ref="I49:I50"/>
    <mergeCell ref="I51:I52"/>
    <mergeCell ref="I53:I54"/>
    <mergeCell ref="I55:I56"/>
    <mergeCell ref="I65:I66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F31:F32"/>
    <mergeCell ref="F33:F34"/>
    <mergeCell ref="F35:F36"/>
    <mergeCell ref="F37:F38"/>
    <mergeCell ref="F39:F40"/>
    <mergeCell ref="F41:F42"/>
    <mergeCell ref="F43:F44"/>
    <mergeCell ref="E31:E32"/>
    <mergeCell ref="E33:E34"/>
    <mergeCell ref="E35:E36"/>
    <mergeCell ref="E37:E38"/>
    <mergeCell ref="E39:E40"/>
    <mergeCell ref="E41:E42"/>
    <mergeCell ref="E43:E44"/>
    <mergeCell ref="E25:E26"/>
    <mergeCell ref="E27:E28"/>
    <mergeCell ref="E29:E30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E5:E6"/>
    <mergeCell ref="E7:E8"/>
    <mergeCell ref="E9:E10"/>
    <mergeCell ref="E11:E12"/>
    <mergeCell ref="F23:F24"/>
    <mergeCell ref="F25:F26"/>
    <mergeCell ref="F27:F28"/>
    <mergeCell ref="F29:F30"/>
    <mergeCell ref="E13:E14"/>
    <mergeCell ref="E15:E16"/>
    <mergeCell ref="E17:E18"/>
    <mergeCell ref="E19:E20"/>
    <mergeCell ref="A7:A8"/>
    <mergeCell ref="B7:B8"/>
    <mergeCell ref="C7:C8"/>
    <mergeCell ref="A5:A6"/>
    <mergeCell ref="B15:B16"/>
    <mergeCell ref="C15:C16"/>
    <mergeCell ref="E21:E22"/>
    <mergeCell ref="E23:E24"/>
    <mergeCell ref="A1:K1"/>
    <mergeCell ref="A2:K2"/>
    <mergeCell ref="A3:K3"/>
    <mergeCell ref="C11:C12"/>
    <mergeCell ref="D11:D12"/>
    <mergeCell ref="A9:A10"/>
    <mergeCell ref="B9:B10"/>
    <mergeCell ref="C9:C10"/>
    <mergeCell ref="A15:A16"/>
    <mergeCell ref="D9:D10"/>
    <mergeCell ref="D7:D8"/>
    <mergeCell ref="B5:B6"/>
    <mergeCell ref="C5:C6"/>
    <mergeCell ref="A11:A12"/>
    <mergeCell ref="B11:B12"/>
    <mergeCell ref="D5:D6"/>
    <mergeCell ref="A19:A20"/>
    <mergeCell ref="B19:B20"/>
    <mergeCell ref="C19:C20"/>
    <mergeCell ref="D19:D20"/>
    <mergeCell ref="A17:A18"/>
    <mergeCell ref="B17:B18"/>
    <mergeCell ref="D15:D16"/>
    <mergeCell ref="A13:A14"/>
    <mergeCell ref="B13:B14"/>
    <mergeCell ref="C13:C14"/>
    <mergeCell ref="D13:D14"/>
    <mergeCell ref="C17:C18"/>
    <mergeCell ref="D17:D18"/>
    <mergeCell ref="A25:A26"/>
    <mergeCell ref="B25:B26"/>
    <mergeCell ref="C25:C26"/>
    <mergeCell ref="D25:D26"/>
    <mergeCell ref="A21:A22"/>
    <mergeCell ref="B21:B22"/>
    <mergeCell ref="C21:C22"/>
    <mergeCell ref="D21:D22"/>
    <mergeCell ref="A23:A24"/>
    <mergeCell ref="B23:B24"/>
    <mergeCell ref="C23:C24"/>
    <mergeCell ref="D23:D24"/>
    <mergeCell ref="D31:D32"/>
    <mergeCell ref="A33:A34"/>
    <mergeCell ref="B33:B34"/>
    <mergeCell ref="C33:C34"/>
    <mergeCell ref="D33:D34"/>
    <mergeCell ref="A31:A32"/>
    <mergeCell ref="B31:B32"/>
    <mergeCell ref="C31:C32"/>
    <mergeCell ref="C27:C28"/>
    <mergeCell ref="D27:D28"/>
    <mergeCell ref="A29:A30"/>
    <mergeCell ref="B29:B30"/>
    <mergeCell ref="C29:C30"/>
    <mergeCell ref="D29:D30"/>
    <mergeCell ref="A27:A28"/>
    <mergeCell ref="B27:B28"/>
    <mergeCell ref="A39:A40"/>
    <mergeCell ref="B39:B40"/>
    <mergeCell ref="C39:C40"/>
    <mergeCell ref="D39:D40"/>
    <mergeCell ref="A37:A38"/>
    <mergeCell ref="B37:B38"/>
    <mergeCell ref="C37:C38"/>
    <mergeCell ref="D37:D38"/>
    <mergeCell ref="A35:A36"/>
    <mergeCell ref="B35:B36"/>
    <mergeCell ref="C35:C36"/>
    <mergeCell ref="D35:D36"/>
    <mergeCell ref="H41:H42"/>
    <mergeCell ref="H43:H4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7:G28"/>
    <mergeCell ref="G29:G30"/>
    <mergeCell ref="G31:G32"/>
    <mergeCell ref="G33:G34"/>
    <mergeCell ref="G35:G36"/>
    <mergeCell ref="G37:G38"/>
    <mergeCell ref="G39:G40"/>
    <mergeCell ref="H37:H38"/>
    <mergeCell ref="H39:H40"/>
    <mergeCell ref="E45:E46"/>
    <mergeCell ref="F45:F46"/>
    <mergeCell ref="G45:G46"/>
    <mergeCell ref="H45:H46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G41:G42"/>
    <mergeCell ref="G43:G44"/>
    <mergeCell ref="G23:G24"/>
    <mergeCell ref="G25:G26"/>
    <mergeCell ref="B43:B44"/>
    <mergeCell ref="C43:C44"/>
    <mergeCell ref="D43:D44"/>
    <mergeCell ref="A41:A42"/>
    <mergeCell ref="B41:B42"/>
    <mergeCell ref="C41:C42"/>
    <mergeCell ref="D41:D42"/>
    <mergeCell ref="A43:A44"/>
    <mergeCell ref="A45:A46"/>
    <mergeCell ref="B45:B46"/>
    <mergeCell ref="C45:C46"/>
    <mergeCell ref="D45:D46"/>
    <mergeCell ref="D47:D48"/>
    <mergeCell ref="E47:E48"/>
    <mergeCell ref="F47:F48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H49:H50"/>
    <mergeCell ref="A47:A48"/>
    <mergeCell ref="B47:B48"/>
    <mergeCell ref="C47:C48"/>
    <mergeCell ref="A61:A62"/>
    <mergeCell ref="B61:B62"/>
    <mergeCell ref="C61:C62"/>
    <mergeCell ref="D61:D62"/>
    <mergeCell ref="E61:E62"/>
    <mergeCell ref="F61:F6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  <mergeCell ref="A51:A52"/>
    <mergeCell ref="B51:B52"/>
    <mergeCell ref="C51:C52"/>
    <mergeCell ref="D51:D52"/>
    <mergeCell ref="E51:E52"/>
    <mergeCell ref="F51:F52"/>
    <mergeCell ref="G51:G52"/>
    <mergeCell ref="A71:A72"/>
    <mergeCell ref="B71:B72"/>
    <mergeCell ref="C71:C72"/>
    <mergeCell ref="D71:D72"/>
    <mergeCell ref="E71:E72"/>
    <mergeCell ref="F71:F72"/>
    <mergeCell ref="G71:G72"/>
    <mergeCell ref="H71:H72"/>
    <mergeCell ref="H55:H56"/>
    <mergeCell ref="A65:A66"/>
    <mergeCell ref="B65:B66"/>
    <mergeCell ref="C65:C66"/>
    <mergeCell ref="D65:D66"/>
    <mergeCell ref="E65:E66"/>
    <mergeCell ref="F65:F66"/>
    <mergeCell ref="G65:G66"/>
    <mergeCell ref="H65:H66"/>
    <mergeCell ref="A55:A56"/>
    <mergeCell ref="B55:B56"/>
    <mergeCell ref="C55:C56"/>
    <mergeCell ref="D55:D56"/>
    <mergeCell ref="E55:E56"/>
    <mergeCell ref="F55:F56"/>
    <mergeCell ref="G55:G56"/>
    <mergeCell ref="A69:A70"/>
    <mergeCell ref="B69:B70"/>
    <mergeCell ref="C69:C70"/>
    <mergeCell ref="D69:D70"/>
    <mergeCell ref="E69:E70"/>
    <mergeCell ref="F69:F70"/>
    <mergeCell ref="A67:A68"/>
    <mergeCell ref="B67:B68"/>
    <mergeCell ref="C67:C68"/>
    <mergeCell ref="D67:D68"/>
    <mergeCell ref="E67:E68"/>
    <mergeCell ref="F67:F68"/>
    <mergeCell ref="A75:A76"/>
    <mergeCell ref="B75:B76"/>
    <mergeCell ref="C75:C76"/>
    <mergeCell ref="D75:D76"/>
    <mergeCell ref="E75:E76"/>
    <mergeCell ref="F75:F76"/>
    <mergeCell ref="G75:G76"/>
    <mergeCell ref="H75:H76"/>
    <mergeCell ref="A73:A74"/>
    <mergeCell ref="B73:B74"/>
    <mergeCell ref="C73:C74"/>
    <mergeCell ref="D73:D74"/>
    <mergeCell ref="E73:E74"/>
    <mergeCell ref="F73:F74"/>
    <mergeCell ref="G73:G74"/>
    <mergeCell ref="H73:H74"/>
    <mergeCell ref="A77:A78"/>
    <mergeCell ref="B77:B78"/>
    <mergeCell ref="C77:C78"/>
    <mergeCell ref="D77:D78"/>
    <mergeCell ref="E77:E78"/>
    <mergeCell ref="F77:F78"/>
    <mergeCell ref="A81:A82"/>
    <mergeCell ref="B81:B82"/>
    <mergeCell ref="C81:C82"/>
    <mergeCell ref="D81:D82"/>
    <mergeCell ref="E81:E82"/>
    <mergeCell ref="F81:F82"/>
    <mergeCell ref="A79:A80"/>
    <mergeCell ref="B79:B80"/>
    <mergeCell ref="C79:C80"/>
    <mergeCell ref="D79:D80"/>
    <mergeCell ref="E79:E80"/>
    <mergeCell ref="F79:F80"/>
    <mergeCell ref="D85:D86"/>
    <mergeCell ref="E85:E86"/>
    <mergeCell ref="F85:F86"/>
    <mergeCell ref="A83:A84"/>
    <mergeCell ref="B83:B84"/>
    <mergeCell ref="C83:C84"/>
    <mergeCell ref="D83:D84"/>
    <mergeCell ref="E83:E84"/>
    <mergeCell ref="F83:F84"/>
    <mergeCell ref="J5:J6"/>
    <mergeCell ref="K5:K6"/>
    <mergeCell ref="J7:J8"/>
    <mergeCell ref="K7:K8"/>
    <mergeCell ref="J9:J10"/>
    <mergeCell ref="K9:K10"/>
    <mergeCell ref="J11:J12"/>
    <mergeCell ref="K11:K12"/>
    <mergeCell ref="J13:J14"/>
    <mergeCell ref="K13:K14"/>
    <mergeCell ref="J15:J16"/>
    <mergeCell ref="K15:K16"/>
    <mergeCell ref="J17:J18"/>
    <mergeCell ref="K17:K18"/>
    <mergeCell ref="J19:J20"/>
    <mergeCell ref="K19:K20"/>
    <mergeCell ref="J21:J22"/>
    <mergeCell ref="K21:K22"/>
    <mergeCell ref="J23:J24"/>
    <mergeCell ref="K23:K24"/>
    <mergeCell ref="J25:J26"/>
    <mergeCell ref="K25:K26"/>
    <mergeCell ref="J27:J28"/>
    <mergeCell ref="K27:K28"/>
    <mergeCell ref="J29:J30"/>
    <mergeCell ref="K29:K30"/>
    <mergeCell ref="J31:J32"/>
    <mergeCell ref="K31:K32"/>
    <mergeCell ref="J33:J34"/>
    <mergeCell ref="K33:K34"/>
    <mergeCell ref="J35:J36"/>
    <mergeCell ref="K35:K36"/>
    <mergeCell ref="J37:J38"/>
    <mergeCell ref="K37:K38"/>
    <mergeCell ref="J39:J40"/>
    <mergeCell ref="K39:K40"/>
    <mergeCell ref="J41:J42"/>
    <mergeCell ref="K41:K42"/>
    <mergeCell ref="J43:J44"/>
    <mergeCell ref="K43:K44"/>
    <mergeCell ref="J45:J46"/>
    <mergeCell ref="K45:K46"/>
    <mergeCell ref="J47:J48"/>
    <mergeCell ref="K47:K48"/>
    <mergeCell ref="J49:J50"/>
    <mergeCell ref="K49:K50"/>
    <mergeCell ref="J51:J52"/>
    <mergeCell ref="K51:K52"/>
    <mergeCell ref="J53:J54"/>
    <mergeCell ref="K53:K54"/>
    <mergeCell ref="J55:J56"/>
    <mergeCell ref="K55:K56"/>
    <mergeCell ref="J65:J66"/>
    <mergeCell ref="K65:K66"/>
    <mergeCell ref="J67:J68"/>
    <mergeCell ref="K67:K68"/>
    <mergeCell ref="J69:J70"/>
    <mergeCell ref="K69:K70"/>
    <mergeCell ref="J71:J72"/>
    <mergeCell ref="K71:K72"/>
    <mergeCell ref="A89:A90"/>
    <mergeCell ref="B89:B90"/>
    <mergeCell ref="C89:C90"/>
    <mergeCell ref="D89:D90"/>
    <mergeCell ref="E89:E90"/>
    <mergeCell ref="F89:F90"/>
    <mergeCell ref="G89:G90"/>
    <mergeCell ref="H89:H90"/>
    <mergeCell ref="J73:J74"/>
    <mergeCell ref="J75:J76"/>
    <mergeCell ref="J77:J78"/>
    <mergeCell ref="J79:J80"/>
    <mergeCell ref="J81:J82"/>
    <mergeCell ref="A87:A88"/>
    <mergeCell ref="B87:B88"/>
    <mergeCell ref="C87:C88"/>
    <mergeCell ref="D87:D88"/>
    <mergeCell ref="E87:E88"/>
    <mergeCell ref="F87:F88"/>
    <mergeCell ref="G87:G88"/>
    <mergeCell ref="H87:H88"/>
    <mergeCell ref="A85:A86"/>
    <mergeCell ref="B85:B86"/>
    <mergeCell ref="C85:C86"/>
    <mergeCell ref="G91:G92"/>
    <mergeCell ref="H91:H92"/>
    <mergeCell ref="J83:J84"/>
    <mergeCell ref="K83:K84"/>
    <mergeCell ref="J85:J86"/>
    <mergeCell ref="K85:K86"/>
    <mergeCell ref="J87:J88"/>
    <mergeCell ref="K87:K88"/>
    <mergeCell ref="I89:I90"/>
    <mergeCell ref="J89:J90"/>
    <mergeCell ref="K89:K90"/>
    <mergeCell ref="G85:G86"/>
    <mergeCell ref="H85:H86"/>
    <mergeCell ref="G83:G84"/>
    <mergeCell ref="H83:H84"/>
    <mergeCell ref="I85:I86"/>
    <mergeCell ref="I87:I88"/>
    <mergeCell ref="E95:E96"/>
    <mergeCell ref="F95:F96"/>
    <mergeCell ref="G95:G96"/>
    <mergeCell ref="H95:H96"/>
    <mergeCell ref="I91:I92"/>
    <mergeCell ref="J91:J92"/>
    <mergeCell ref="K91:K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A91:A92"/>
    <mergeCell ref="B91:B92"/>
    <mergeCell ref="C91:C92"/>
    <mergeCell ref="D91:D92"/>
    <mergeCell ref="E91:E92"/>
    <mergeCell ref="F91:F92"/>
    <mergeCell ref="M5:M6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7:N38"/>
    <mergeCell ref="N39:N40"/>
    <mergeCell ref="N41:N42"/>
    <mergeCell ref="N43:N44"/>
    <mergeCell ref="N45:N46"/>
    <mergeCell ref="N47:N48"/>
    <mergeCell ref="N49:N50"/>
    <mergeCell ref="N51:N52"/>
    <mergeCell ref="N53:N54"/>
    <mergeCell ref="N55:N56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N77:N78"/>
    <mergeCell ref="N79:N80"/>
    <mergeCell ref="N81:N82"/>
    <mergeCell ref="N83:N84"/>
    <mergeCell ref="N85:N86"/>
    <mergeCell ref="G61:G62"/>
    <mergeCell ref="H61:H62"/>
    <mergeCell ref="I61:I62"/>
    <mergeCell ref="J61:J62"/>
    <mergeCell ref="K61:K62"/>
    <mergeCell ref="N61:N62"/>
    <mergeCell ref="J63:J64"/>
    <mergeCell ref="K63:K64"/>
    <mergeCell ref="N63:N64"/>
    <mergeCell ref="K73:K74"/>
    <mergeCell ref="K75:K76"/>
    <mergeCell ref="K77:K78"/>
    <mergeCell ref="K79:K80"/>
    <mergeCell ref="K81:K82"/>
    <mergeCell ref="G67:G68"/>
    <mergeCell ref="H67:H68"/>
    <mergeCell ref="G69:G70"/>
    <mergeCell ref="H69:H70"/>
    <mergeCell ref="G77:G78"/>
    <mergeCell ref="E107:I107"/>
    <mergeCell ref="E108:I108"/>
    <mergeCell ref="D109:J109"/>
    <mergeCell ref="D110:J110"/>
    <mergeCell ref="E111:I111"/>
    <mergeCell ref="A57:K57"/>
    <mergeCell ref="A58:K58"/>
    <mergeCell ref="A59:K59"/>
    <mergeCell ref="N87:N88"/>
    <mergeCell ref="N89:N90"/>
    <mergeCell ref="N91:N92"/>
    <mergeCell ref="N93:N94"/>
    <mergeCell ref="A95:A96"/>
    <mergeCell ref="B95:B96"/>
    <mergeCell ref="C95:C96"/>
    <mergeCell ref="D95:D96"/>
    <mergeCell ref="I95:I96"/>
    <mergeCell ref="J95:J96"/>
    <mergeCell ref="K95:K96"/>
    <mergeCell ref="N95:N96"/>
    <mergeCell ref="N69:N70"/>
    <mergeCell ref="N71:N72"/>
    <mergeCell ref="N73:N74"/>
    <mergeCell ref="N75:N76"/>
  </mergeCells>
  <pageMargins left="0.70866141732283472" right="0.70866141732283472" top="0.74803149606299213" bottom="0.74803149606299213" header="0.31496062992125984" footer="0.31496062992125984"/>
  <pageSetup paperSize="256" scale="98" fitToHeight="3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Of. Gral.</vt:lpstr>
      <vt:lpstr>VILLAS</vt:lpstr>
      <vt:lpstr>CADIPSIC</vt:lpstr>
      <vt:lpstr>CADIPSIC!Área_de_impresión</vt:lpstr>
      <vt:lpstr>'Of. Gral.'!Área_de_impresión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2026-09-04T18:34:08Z</cp:lastPrinted>
  <dcterms:created xsi:type="dcterms:W3CDTF">2024-10-11T18:47:21Z</dcterms:created>
  <dcterms:modified xsi:type="dcterms:W3CDTF">2026-09-17T21:22:58Z</dcterms:modified>
</cp:coreProperties>
</file>