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30DE318F-C741-4F54-B81D-51E4068E6B3A}" xr6:coauthVersionLast="47" xr6:coauthVersionMax="47" xr10:uidLastSave="{00000000-0000-0000-0000-000000000000}"/>
  <bookViews>
    <workbookView xWindow="28680" yWindow="-75" windowWidth="29040" windowHeight="15720" activeTab="3" xr2:uid="{00000000-000D-0000-FFFF-FFFF00000000}"/>
  </bookViews>
  <sheets>
    <sheet name="OF. GRALES TODO" sheetId="7" r:id="rId1"/>
    <sheet name="OF. GENERALES EFECTIVO" sheetId="5" r:id="rId2"/>
    <sheet name="VILLAS" sheetId="2" r:id="rId3"/>
    <sheet name="CADIPSIC" sheetId="4" r:id="rId4"/>
  </sheets>
  <definedNames>
    <definedName name="_xlnm.Print_Area" localSheetId="3">CADIPSIC!$A$1:$J$72</definedName>
    <definedName name="_xlnm.Print_Area" localSheetId="1">'OF. GENERALES EFECTIVO'!$A$1:$J$9</definedName>
    <definedName name="_xlnm.Print_Area" localSheetId="0">'OF. GRALES TODO'!$A$1:$J$118</definedName>
    <definedName name="_xlnm.Print_Area" localSheetId="2">VILLAS!$A$1:$J$4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106" i="7" l="1"/>
  <c r="I59" i="4" l="1"/>
  <c r="I57" i="4"/>
  <c r="I55" i="4"/>
  <c r="I53" i="4"/>
  <c r="I51" i="4"/>
  <c r="I49" i="4"/>
  <c r="I47" i="4"/>
  <c r="I45" i="4"/>
  <c r="I43" i="4"/>
  <c r="I41" i="4"/>
  <c r="I39" i="4"/>
  <c r="I33" i="4"/>
  <c r="I31" i="4"/>
  <c r="I29" i="4"/>
  <c r="I27" i="4"/>
  <c r="I25" i="4"/>
  <c r="I23" i="4"/>
  <c r="I21" i="4"/>
  <c r="I19" i="4"/>
  <c r="I17" i="4"/>
  <c r="I15" i="4"/>
  <c r="I13" i="4"/>
  <c r="I11" i="4"/>
  <c r="I9" i="4"/>
  <c r="I7" i="4"/>
  <c r="I5" i="4"/>
  <c r="I61" i="4" l="1"/>
  <c r="I110" i="7" s="1"/>
  <c r="I9" i="2" l="1"/>
  <c r="I8" i="2"/>
  <c r="I7" i="2"/>
  <c r="I6" i="2"/>
  <c r="I5" i="2"/>
  <c r="G10" i="2" s="1"/>
  <c r="I109" i="7" s="1"/>
  <c r="A85" i="7" l="1"/>
  <c r="A63" i="7"/>
  <c r="A100" i="7"/>
  <c r="I103" i="7"/>
  <c r="I74" i="7"/>
  <c r="I71" i="7"/>
  <c r="I72" i="7"/>
  <c r="I73" i="7"/>
  <c r="I88" i="7"/>
  <c r="I83" i="7"/>
  <c r="I82" i="7"/>
  <c r="I81" i="7"/>
  <c r="I80" i="7"/>
  <c r="I79" i="7"/>
  <c r="I78" i="7"/>
  <c r="I77" i="7"/>
  <c r="I76" i="7"/>
  <c r="I70" i="7" l="1"/>
  <c r="I75" i="7"/>
  <c r="H69" i="7"/>
  <c r="I69" i="7" s="1"/>
  <c r="A42" i="7" l="1"/>
  <c r="I60" i="7" l="1"/>
  <c r="I57" i="7"/>
  <c r="I56" i="7"/>
  <c r="I50" i="7"/>
  <c r="I51" i="7"/>
  <c r="I40" i="7"/>
  <c r="I32" i="7"/>
  <c r="I33" i="7"/>
  <c r="I34" i="7"/>
  <c r="I38" i="7"/>
  <c r="I37" i="7"/>
  <c r="I36" i="7"/>
  <c r="I35" i="7"/>
  <c r="I31" i="7"/>
  <c r="I30" i="7"/>
  <c r="I28" i="7"/>
  <c r="I27" i="7"/>
  <c r="I20" i="7"/>
  <c r="I19" i="7"/>
  <c r="I18" i="7" l="1"/>
  <c r="I15" i="7"/>
  <c r="I108" i="7" l="1"/>
  <c r="I105" i="7"/>
  <c r="I104" i="7"/>
  <c r="I98" i="7"/>
  <c r="I97" i="7"/>
  <c r="I96" i="7"/>
  <c r="I95" i="7"/>
  <c r="I94" i="7"/>
  <c r="I93" i="7"/>
  <c r="I92" i="7"/>
  <c r="I91" i="7"/>
  <c r="I90" i="7"/>
  <c r="I89" i="7"/>
  <c r="I68" i="7"/>
  <c r="I67" i="7"/>
  <c r="I66" i="7"/>
  <c r="I61" i="7"/>
  <c r="I48" i="7"/>
  <c r="I47" i="7"/>
  <c r="I46" i="7"/>
  <c r="I45" i="7"/>
  <c r="I59" i="7"/>
  <c r="I58" i="7"/>
  <c r="I55" i="7"/>
  <c r="I54" i="7"/>
  <c r="I53" i="7"/>
  <c r="I52" i="7"/>
  <c r="I49" i="7"/>
  <c r="I39" i="7"/>
  <c r="I25" i="7"/>
  <c r="I17" i="7"/>
  <c r="I7" i="7"/>
  <c r="I16" i="7"/>
  <c r="I14" i="7"/>
  <c r="I13" i="7"/>
  <c r="I12" i="7"/>
  <c r="I11" i="7"/>
  <c r="I10" i="7"/>
  <c r="I9" i="7"/>
  <c r="I6" i="7"/>
  <c r="I5" i="7"/>
  <c r="I111" i="7" l="1"/>
  <c r="I7" i="5" l="1"/>
  <c r="I5" i="5"/>
  <c r="I9" i="5" l="1"/>
</calcChain>
</file>

<file path=xl/sharedStrings.xml><?xml version="1.0" encoding="utf-8"?>
<sst xmlns="http://schemas.openxmlformats.org/spreadsheetml/2006/main" count="717" uniqueCount="256">
  <si>
    <t xml:space="preserve">OFICINAS GENERALES </t>
  </si>
  <si>
    <t>Fecha de donación</t>
  </si>
  <si>
    <t>Folio</t>
  </si>
  <si>
    <t>Concepto nombre del donativo</t>
  </si>
  <si>
    <t>Donante</t>
  </si>
  <si>
    <t>Tipo de donativo y/o CFDI</t>
  </si>
  <si>
    <t>Cantidad</t>
  </si>
  <si>
    <t>Precio Unitario</t>
  </si>
  <si>
    <t xml:space="preserve">Precio Total </t>
  </si>
  <si>
    <t>Nombre del donatario</t>
  </si>
  <si>
    <t xml:space="preserve">DONATIVOS VILLAS MIRAVALLE </t>
  </si>
  <si>
    <t>DONATIVOS CADIPSIC</t>
  </si>
  <si>
    <t>De la Administración Pública Municipal Denominado Sistema DIF Guadalajara.</t>
  </si>
  <si>
    <t>Especie</t>
  </si>
  <si>
    <t xml:space="preserve">SISTEMA PARA EL DESARROLLO INTEGRAL DE LA FAMILIA    </t>
  </si>
  <si>
    <t>CADIPSIC</t>
  </si>
  <si>
    <t xml:space="preserve">FECHA DE DONACIÓN </t>
  </si>
  <si>
    <t xml:space="preserve">FOLIO </t>
  </si>
  <si>
    <t xml:space="preserve">CONCEPTO NOMBRE DEL DONATIVO </t>
  </si>
  <si>
    <t xml:space="preserve">DONANTE </t>
  </si>
  <si>
    <t xml:space="preserve">TIPO DE DONATIVO Y/O CFDI </t>
  </si>
  <si>
    <t>UNIDAD DE MEDIDA</t>
  </si>
  <si>
    <t xml:space="preserve">COSTO UNITARIO </t>
  </si>
  <si>
    <t xml:space="preserve">COSTO TOTAL </t>
  </si>
  <si>
    <t xml:space="preserve">NOMBRE DEL DONATARIO </t>
  </si>
  <si>
    <t>TOTAL</t>
  </si>
  <si>
    <t>Unidad de medida</t>
  </si>
  <si>
    <t xml:space="preserve">CANTIDAD </t>
  </si>
  <si>
    <t>Titular de Procuraciòn de Fondos del OPD</t>
  </si>
  <si>
    <t>DONATIVOS OFICINAS CENTRALES</t>
  </si>
  <si>
    <t>Lic. Laura  Avelar Ledón</t>
  </si>
  <si>
    <t>Procuración de Fondos DIF GDL</t>
  </si>
  <si>
    <t>piezas</t>
  </si>
  <si>
    <t>pieza</t>
  </si>
  <si>
    <t>ALBERGUE VILLAS MIRAVALLE</t>
  </si>
  <si>
    <t>Calle Eulogio Parra # 2539 col. Circunvalación Guevara, Guadalajara Jalisco, C.P. 44680   Tel. 33 3836 3444</t>
  </si>
  <si>
    <t xml:space="preserve">  </t>
  </si>
  <si>
    <t>SISTEMA PARA EL DESARROLLO INTEGRAL DE LA FAMILIA DEL MUNICIPIO DE GUADALAJARA</t>
  </si>
  <si>
    <t>Despensas</t>
  </si>
  <si>
    <t>Fundación Stella Vega</t>
  </si>
  <si>
    <t>Depósito en efectivo para el proyecto de vida de los pupilos de delegación</t>
  </si>
  <si>
    <t>Marisol Benavides</t>
  </si>
  <si>
    <t xml:space="preserve">Monetaria </t>
  </si>
  <si>
    <t>CFDI</t>
  </si>
  <si>
    <t>Sacos de arroz</t>
  </si>
  <si>
    <t>Verde Valle</t>
  </si>
  <si>
    <t>Sacos de frijol</t>
  </si>
  <si>
    <t>Sacos de lenteja</t>
  </si>
  <si>
    <t>Sacos de Garbanzo</t>
  </si>
  <si>
    <t>Depósito en efectivo para cumpleaños y domingos pupilos de Villas Miravalle</t>
  </si>
  <si>
    <t xml:space="preserve">Fundación Necahual </t>
  </si>
  <si>
    <t>Procuración de Fondos</t>
  </si>
  <si>
    <t>servicio</t>
  </si>
  <si>
    <t>paquetes</t>
  </si>
  <si>
    <t>pasteles</t>
  </si>
  <si>
    <t>Lupita Gallo, A.C.</t>
  </si>
  <si>
    <t>cajas</t>
  </si>
  <si>
    <t>Voluntariado DIF Guadalajara</t>
  </si>
  <si>
    <t>Fundación Priscilla Guillen</t>
  </si>
  <si>
    <t>frijol refrito isadora</t>
  </si>
  <si>
    <t>DIF Jalisco</t>
  </si>
  <si>
    <t>caja</t>
  </si>
  <si>
    <t>Puré de tomate 210g</t>
  </si>
  <si>
    <t>Sardina</t>
  </si>
  <si>
    <t>Unión de Comerciantes del Mercado de Abastos</t>
  </si>
  <si>
    <t>plátanos</t>
  </si>
  <si>
    <t>Piezas</t>
  </si>
  <si>
    <t>Mundo Dogo</t>
  </si>
  <si>
    <t>bolsas de fruta (plátano, guayaba, naranja, pepino, manzana)</t>
  </si>
  <si>
    <t>jugos diferentes sabores (19 hermanos)</t>
  </si>
  <si>
    <t>muffins</t>
  </si>
  <si>
    <t>pasteles varios</t>
  </si>
  <si>
    <t>bebidas diferentes (yakult, lechita santa clara)</t>
  </si>
  <si>
    <t>desayunos (guiso, arroz, frijol y agua )</t>
  </si>
  <si>
    <t>Laboratorios PISA</t>
  </si>
  <si>
    <t>Pastelería Marisa</t>
  </si>
  <si>
    <t>CONCENTRADO DONATIVOS ENTRADAS AGOSTO 2026</t>
  </si>
  <si>
    <t>bastón</t>
  </si>
  <si>
    <t>piñata con dulces</t>
  </si>
  <si>
    <t>frijol entero negro isadora</t>
  </si>
  <si>
    <t>frasco rojta repelente c/120ml c/u</t>
  </si>
  <si>
    <t>Casa Xavier</t>
  </si>
  <si>
    <t>bolsas de tela</t>
  </si>
  <si>
    <t>cilindros</t>
  </si>
  <si>
    <t>plumas</t>
  </si>
  <si>
    <t>pines para gafete</t>
  </si>
  <si>
    <t>listones para gafete</t>
  </si>
  <si>
    <t>Lunaria</t>
  </si>
  <si>
    <t>pases de entrada para niño</t>
  </si>
  <si>
    <t>pases de entrada para adulto</t>
  </si>
  <si>
    <t>piñatas grandes</t>
  </si>
  <si>
    <t>piñatas chicas c/dulces</t>
  </si>
  <si>
    <t>Laura López Marin, Valeria Martínez, César Jiménez y Mónica Camacho</t>
  </si>
  <si>
    <t>desayunos bufette</t>
  </si>
  <si>
    <t>El Herradero de Don Gabriel</t>
  </si>
  <si>
    <t>pelotas</t>
  </si>
  <si>
    <t>Helados Tuki Tuki</t>
  </si>
  <si>
    <t>sal 1k</t>
  </si>
  <si>
    <t>frijol</t>
  </si>
  <si>
    <t>pastas de sopa</t>
  </si>
  <si>
    <t>atunes</t>
  </si>
  <si>
    <t>ensalada de verduras</t>
  </si>
  <si>
    <t>LAB Tech</t>
  </si>
  <si>
    <t>Lenteja 500g</t>
  </si>
  <si>
    <t>pantalones levis</t>
  </si>
  <si>
    <t xml:space="preserve">tenis </t>
  </si>
  <si>
    <t>Benefactor Anonimo</t>
  </si>
  <si>
    <t>par</t>
  </si>
  <si>
    <t>Aumovio</t>
  </si>
  <si>
    <t xml:space="preserve">accesos a Sky Park </t>
  </si>
  <si>
    <t>pizza, papas, c/ agua</t>
  </si>
  <si>
    <t>helado</t>
  </si>
  <si>
    <t>termos</t>
  </si>
  <si>
    <t>accesos</t>
  </si>
  <si>
    <t>Parque Colomos</t>
  </si>
  <si>
    <t>bidones de 20 lts. Cloro</t>
  </si>
  <si>
    <t>Rubén Arroyo Filantropia</t>
  </si>
  <si>
    <t xml:space="preserve">calzado </t>
  </si>
  <si>
    <t>Zapato Ágil</t>
  </si>
  <si>
    <t>pares</t>
  </si>
  <si>
    <t>pisaurit 20mg c/28 cap</t>
  </si>
  <si>
    <t>pisarpek 500mg c/30tab</t>
  </si>
  <si>
    <t>charolas de baguettes</t>
  </si>
  <si>
    <t>Gabriela Silva</t>
  </si>
  <si>
    <t>manzanas</t>
  </si>
  <si>
    <t>pan de barra</t>
  </si>
  <si>
    <t>Karmele</t>
  </si>
  <si>
    <t>Maison Paulette</t>
  </si>
  <si>
    <t>comidas 17 y 19 de agosto 2026</t>
  </si>
  <si>
    <t>comida 18 de agosto 2026</t>
  </si>
  <si>
    <t>Tamashi Japanese Restaurant</t>
  </si>
  <si>
    <t>hot dogs vegetarianos</t>
  </si>
  <si>
    <t>hot dogs momias</t>
  </si>
  <si>
    <t>hot dogs costridogos</t>
  </si>
  <si>
    <t>hot dogs hipocritas</t>
  </si>
  <si>
    <t>hot dogs de pollo</t>
  </si>
  <si>
    <t>hot dogs choridogos</t>
  </si>
  <si>
    <t>hamburguesas chingaderas c/ papas</t>
  </si>
  <si>
    <t>hamburguesas de pollo c/ papas</t>
  </si>
  <si>
    <t>Tortas Ahogadas Héctor</t>
  </si>
  <si>
    <t>1 torta ahogada c/2 tacos dorados</t>
  </si>
  <si>
    <t xml:space="preserve">4 tacos de barbacoa </t>
  </si>
  <si>
    <t>Yadira Alejandra Curiel Bustos (Tacos Charlie)</t>
  </si>
  <si>
    <t>Comercializadora de Uniformes BIBO, S.A. de C.V.</t>
  </si>
  <si>
    <t>claras de huevo</t>
  </si>
  <si>
    <t>hogazas de pan</t>
  </si>
  <si>
    <t>pan dulce</t>
  </si>
  <si>
    <t>litros</t>
  </si>
  <si>
    <t>cubrebocas doble capa</t>
  </si>
  <si>
    <t>mochilas con utiles escolares (colores, 4 cuadernos, juego de geometría, 3 plumas, 2 lapices, tijeras, borrador y sacapuntas</t>
  </si>
  <si>
    <t>hojaldre</t>
  </si>
  <si>
    <t>macetas de barro</t>
  </si>
  <si>
    <t xml:space="preserve">colibires impresos en coloplast </t>
  </si>
  <si>
    <t>538/2026</t>
  </si>
  <si>
    <t>Pieza de pastel tres leches grande</t>
  </si>
  <si>
    <t>Pasteleria Marisa</t>
  </si>
  <si>
    <t>Albergue Villas Miravalle</t>
  </si>
  <si>
    <t xml:space="preserve">Pieza de pastel dulce de leche </t>
  </si>
  <si>
    <t>539/2026</t>
  </si>
  <si>
    <t xml:space="preserve">Pieza de pastel de frutas </t>
  </si>
  <si>
    <t>Pieza de chocoflan</t>
  </si>
  <si>
    <t>540/2026</t>
  </si>
  <si>
    <t>Par de tenis                   (distintas tallas)</t>
  </si>
  <si>
    <t>Ulises   Villanueva</t>
  </si>
  <si>
    <t>Lic. María Eugenia Del Río González</t>
  </si>
  <si>
    <t xml:space="preserve">Directora de Atención Humanitaria
OPD de la Administración Pública Municipal
Denominado Sistema DIF Guadalajara
</t>
  </si>
  <si>
    <t>Lic. Laura Avelar Ledón</t>
  </si>
  <si>
    <t>Titular de Procuración de Fondos</t>
  </si>
  <si>
    <t>OPD de la Administración Pública Municipal
 Denominado Sistema DIF Guadalajara</t>
  </si>
  <si>
    <t>Calle Eulogio Parra # 2539 col. Circunvalación Guevara, Guadalajara Jalisco</t>
  </si>
  <si>
    <t>C.P. 44680   Tel. 33 3836 3444</t>
  </si>
  <si>
    <t>1360</t>
  </si>
  <si>
    <t xml:space="preserve">Pastel a Granel </t>
  </si>
  <si>
    <t xml:space="preserve">Pasteleria  Petit
</t>
  </si>
  <si>
    <t>Kilo</t>
  </si>
  <si>
    <t>19</t>
  </si>
  <si>
    <t>Procuración de Fondos del Sistema DIF Gdl.</t>
  </si>
  <si>
    <t>1361</t>
  </si>
  <si>
    <t xml:space="preserve"> Cena</t>
  </si>
  <si>
    <t xml:space="preserve">Cesar Alejandro Delgadillo, Ricardo Cuellar </t>
  </si>
  <si>
    <t>Servicio</t>
  </si>
  <si>
    <t>71</t>
  </si>
  <si>
    <t>1362</t>
  </si>
  <si>
    <t>Cena Completa</t>
  </si>
  <si>
    <t xml:space="preserve">Restaurante Bruna </t>
  </si>
  <si>
    <t>30</t>
  </si>
  <si>
    <t>1363</t>
  </si>
  <si>
    <t xml:space="preserve"> Tostada</t>
  </si>
  <si>
    <t xml:space="preserve">Tostadas Santiago </t>
  </si>
  <si>
    <t>20</t>
  </si>
  <si>
    <t>1364</t>
  </si>
  <si>
    <t>Alimento Preparado Variado</t>
  </si>
  <si>
    <t>Las Delicias de Mamá Cukita</t>
  </si>
  <si>
    <t>Litro</t>
  </si>
  <si>
    <t>72</t>
  </si>
  <si>
    <t>1365</t>
  </si>
  <si>
    <t>Calzado Usado</t>
  </si>
  <si>
    <t>Publico en general</t>
  </si>
  <si>
    <t xml:space="preserve">Par </t>
  </si>
  <si>
    <t>3</t>
  </si>
  <si>
    <t>1366</t>
  </si>
  <si>
    <t xml:space="preserve">Prenda de Vestir  Usada </t>
  </si>
  <si>
    <t>Pieza</t>
  </si>
  <si>
    <t>70</t>
  </si>
  <si>
    <t>1367</t>
  </si>
  <si>
    <t>48</t>
  </si>
  <si>
    <t>1368</t>
  </si>
  <si>
    <t xml:space="preserve">Cena </t>
  </si>
  <si>
    <t>Trang Dang</t>
  </si>
  <si>
    <t>40</t>
  </si>
  <si>
    <t>1369</t>
  </si>
  <si>
    <t>26</t>
  </si>
  <si>
    <t>1370</t>
  </si>
  <si>
    <t>1371</t>
  </si>
  <si>
    <t>44</t>
  </si>
  <si>
    <t>1372</t>
  </si>
  <si>
    <t>1373</t>
  </si>
  <si>
    <t xml:space="preserve">Pays </t>
  </si>
  <si>
    <t>1374</t>
  </si>
  <si>
    <t>1375</t>
  </si>
  <si>
    <t>1376</t>
  </si>
  <si>
    <t>56</t>
  </si>
  <si>
    <t>1377</t>
  </si>
  <si>
    <t xml:space="preserve">Pan Variado </t>
  </si>
  <si>
    <t>delegacion imss</t>
  </si>
  <si>
    <t xml:space="preserve">Pieza </t>
  </si>
  <si>
    <t>1378</t>
  </si>
  <si>
    <t>23</t>
  </si>
  <si>
    <t>1379</t>
  </si>
  <si>
    <t>76</t>
  </si>
  <si>
    <t>1380</t>
  </si>
  <si>
    <t>28</t>
  </si>
  <si>
    <t>1381</t>
  </si>
  <si>
    <t>1382</t>
  </si>
  <si>
    <t>Bolillo</t>
  </si>
  <si>
    <t xml:space="preserve">Fatima Garcia Topete </t>
  </si>
  <si>
    <t>639</t>
  </si>
  <si>
    <t>1383</t>
  </si>
  <si>
    <t>Panaderia Becerra</t>
  </si>
  <si>
    <t>2</t>
  </si>
  <si>
    <t>1384</t>
  </si>
  <si>
    <t>200</t>
  </si>
  <si>
    <t>1385</t>
  </si>
  <si>
    <t xml:space="preserve">TOTAL DONATIVO EN ESPECIE </t>
  </si>
  <si>
    <t xml:space="preserve">C. EDNA GABRIELA VALDEZ RÍOS </t>
  </si>
  <si>
    <t xml:space="preserve">Lic. ROLDAN CRUZ LAZARO </t>
  </si>
  <si>
    <t>Jefe de Departamento Del Programa CADIPSIC</t>
  </si>
  <si>
    <t>Jefe de Turno  CADIPSIC Palmas</t>
  </si>
  <si>
    <t>OPD de la Administración Pública Municipal</t>
  </si>
  <si>
    <t>Denominado Sistema  DIF Guadalajara</t>
  </si>
  <si>
    <t>LIC. LAURA ALICIA AVELAR LEDON</t>
  </si>
  <si>
    <t xml:space="preserve">Titular de Procuración de Fondos del OPD  </t>
  </si>
  <si>
    <t>de la Administración Pública Municipal Denominado Sistema  DIF Guadalajara</t>
  </si>
  <si>
    <t xml:space="preserve">Calle Eulogio Parra #2539 col. Circunvalacion guevara, Guadalajara Jalisco </t>
  </si>
  <si>
    <t>C.P. 44680 Tel.3338365444</t>
  </si>
  <si>
    <t>CONCENTRADO DONATIVOS ENTRADA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</si>
</sst>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164" formatCode="&quot;$&quot;#,##0.00"/>
    <numFmt numFmtId="165" formatCode="d/m/yyyy"/>
    <numFmt numFmtId="166" formatCode="_-&quot;$&quot;* #,##0.00_-;\-&quot;$&quot;* #,##0.00_-;_-&quot;$&quot;* &quot;-&quot;??_-;_-@"/>
  </numFmts>
  <fonts count="33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sz val="9"/>
      <name val="Arial"/>
      <family val="2"/>
    </font>
    <font>
      <sz val="10"/>
      <color rgb="FF000000"/>
      <name val="Arial"/>
      <family val="2"/>
    </font>
    <font>
      <b/>
      <sz val="11"/>
      <color theme="1"/>
      <name val="Calibri"/>
      <family val="2"/>
      <scheme val="minor"/>
    </font>
    <font>
      <sz val="12"/>
      <color theme="1"/>
      <name val="Arial "/>
    </font>
    <font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4"/>
      <color rgb="FF000000"/>
      <name val="Arial"/>
      <family val="2"/>
    </font>
    <font>
      <b/>
      <sz val="14"/>
      <color theme="1"/>
      <name val="Calibri"/>
      <family val="2"/>
    </font>
    <font>
      <b/>
      <sz val="14"/>
      <color rgb="FF000000"/>
      <name val="Calibri"/>
      <family val="2"/>
    </font>
    <font>
      <sz val="14"/>
      <color theme="1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rgb="FF000000"/>
      <name val="Arial"/>
      <family val="2"/>
    </font>
    <font>
      <sz val="9"/>
      <color theme="1"/>
      <name val="Calibri"/>
      <family val="2"/>
      <scheme val="minor"/>
    </font>
    <font>
      <b/>
      <sz val="10"/>
      <color rgb="FF000000"/>
      <name val="Arial"/>
      <family val="2"/>
    </font>
    <font>
      <b/>
      <sz val="10"/>
      <name val="Arial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8" fillId="0" borderId="0"/>
    <xf numFmtId="0" fontId="11" fillId="0" borderId="0"/>
    <xf numFmtId="0" fontId="11" fillId="0" borderId="0"/>
    <xf numFmtId="44" fontId="18" fillId="0" borderId="0" applyFont="0" applyFill="0" applyBorder="0" applyAlignment="0" applyProtection="0"/>
  </cellStyleXfs>
  <cellXfs count="299">
    <xf numFmtId="0" fontId="0" fillId="0" borderId="0" xfId="0"/>
    <xf numFmtId="0" fontId="0" fillId="2" borderId="0" xfId="0" applyFill="1"/>
    <xf numFmtId="0" fontId="10" fillId="0" borderId="0" xfId="0" applyFont="1"/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0" fillId="0" borderId="0" xfId="0" applyAlignment="1">
      <alignment horizontal="center"/>
    </xf>
    <xf numFmtId="44" fontId="12" fillId="0" borderId="13" xfId="0" applyNumberFormat="1" applyFont="1" applyBorder="1"/>
    <xf numFmtId="0" fontId="0" fillId="0" borderId="0" xfId="0" applyFill="1"/>
    <xf numFmtId="0" fontId="13" fillId="0" borderId="0" xfId="0" applyFont="1"/>
    <xf numFmtId="44" fontId="0" fillId="0" borderId="0" xfId="0" applyNumberFormat="1"/>
    <xf numFmtId="0" fontId="0" fillId="0" borderId="0" xfId="0" applyAlignment="1"/>
    <xf numFmtId="0" fontId="0" fillId="0" borderId="0" xfId="0" applyBorder="1"/>
    <xf numFmtId="0" fontId="16" fillId="0" borderId="0" xfId="0" applyFont="1"/>
    <xf numFmtId="0" fontId="10" fillId="0" borderId="0" xfId="0" applyFont="1" applyAlignment="1">
      <alignment horizontal="left"/>
    </xf>
    <xf numFmtId="0" fontId="5" fillId="2" borderId="24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 wrapText="1"/>
    </xf>
    <xf numFmtId="44" fontId="5" fillId="2" borderId="13" xfId="0" applyNumberFormat="1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5" fillId="2" borderId="13" xfId="0" applyNumberFormat="1" applyFont="1" applyFill="1" applyBorder="1" applyAlignment="1">
      <alignment horizontal="center" vertical="center"/>
    </xf>
    <xf numFmtId="44" fontId="5" fillId="2" borderId="13" xfId="0" applyNumberFormat="1" applyFont="1" applyFill="1" applyBorder="1" applyAlignment="1">
      <alignment horizontal="center" vertical="center" wrapText="1"/>
    </xf>
    <xf numFmtId="14" fontId="4" fillId="2" borderId="36" xfId="0" applyNumberFormat="1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vertical="center" wrapText="1"/>
    </xf>
    <xf numFmtId="0" fontId="5" fillId="2" borderId="22" xfId="0" applyNumberFormat="1" applyFont="1" applyFill="1" applyBorder="1" applyAlignment="1">
      <alignment horizontal="center" vertical="center"/>
    </xf>
    <xf numFmtId="44" fontId="5" fillId="2" borderId="22" xfId="0" applyNumberFormat="1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vertical="center" wrapText="1"/>
    </xf>
    <xf numFmtId="0" fontId="15" fillId="0" borderId="37" xfId="0" applyFont="1" applyBorder="1" applyAlignment="1">
      <alignment horizontal="center" vertical="center" wrapText="1"/>
    </xf>
    <xf numFmtId="0" fontId="14" fillId="0" borderId="38" xfId="0" applyFont="1" applyBorder="1" applyAlignment="1">
      <alignment horizontal="center" vertical="center" wrapText="1"/>
    </xf>
    <xf numFmtId="0" fontId="14" fillId="0" borderId="38" xfId="0" applyFont="1" applyBorder="1" applyAlignment="1">
      <alignment horizontal="center" vertical="center"/>
    </xf>
    <xf numFmtId="0" fontId="14" fillId="0" borderId="38" xfId="0" applyFont="1" applyFill="1" applyBorder="1" applyAlignment="1">
      <alignment horizontal="center" vertical="center" wrapText="1"/>
    </xf>
    <xf numFmtId="44" fontId="14" fillId="0" borderId="38" xfId="0" applyNumberFormat="1" applyFont="1" applyBorder="1" applyAlignment="1">
      <alignment horizontal="center" vertical="center" wrapText="1"/>
    </xf>
    <xf numFmtId="0" fontId="14" fillId="0" borderId="39" xfId="0" applyFont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/>
    </xf>
    <xf numFmtId="44" fontId="12" fillId="0" borderId="0" xfId="0" applyNumberFormat="1" applyFont="1" applyBorder="1"/>
    <xf numFmtId="44" fontId="5" fillId="2" borderId="12" xfId="0" applyNumberFormat="1" applyFont="1" applyFill="1" applyBorder="1" applyAlignment="1">
      <alignment vertical="center" wrapText="1"/>
    </xf>
    <xf numFmtId="0" fontId="5" fillId="2" borderId="30" xfId="0" applyFont="1" applyFill="1" applyBorder="1" applyAlignment="1">
      <alignment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/>
    </xf>
    <xf numFmtId="44" fontId="5" fillId="2" borderId="13" xfId="4" applyFont="1" applyFill="1" applyBorder="1" applyAlignment="1">
      <alignment vertical="center" wrapText="1"/>
    </xf>
    <xf numFmtId="0" fontId="5" fillId="2" borderId="43" xfId="0" applyFont="1" applyFill="1" applyBorder="1" applyAlignment="1">
      <alignment horizontal="center" vertical="center" wrapText="1"/>
    </xf>
    <xf numFmtId="0" fontId="5" fillId="2" borderId="13" xfId="0" applyFont="1" applyFill="1" applyBorder="1"/>
    <xf numFmtId="0" fontId="5" fillId="2" borderId="13" xfId="0" applyFont="1" applyFill="1" applyBorder="1" applyAlignment="1">
      <alignment horizontal="center"/>
    </xf>
    <xf numFmtId="44" fontId="5" fillId="2" borderId="13" xfId="4" applyFont="1" applyFill="1" applyBorder="1" applyAlignment="1">
      <alignment horizontal="center"/>
    </xf>
    <xf numFmtId="0" fontId="5" fillId="2" borderId="16" xfId="0" applyFont="1" applyFill="1" applyBorder="1" applyAlignment="1">
      <alignment vertical="center" wrapText="1"/>
    </xf>
    <xf numFmtId="44" fontId="5" fillId="2" borderId="22" xfId="0" applyNumberFormat="1" applyFont="1" applyFill="1" applyBorder="1" applyAlignment="1">
      <alignment vertical="center" wrapText="1"/>
    </xf>
    <xf numFmtId="44" fontId="5" fillId="2" borderId="13" xfId="4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/>
    </xf>
    <xf numFmtId="44" fontId="5" fillId="0" borderId="13" xfId="4" applyFont="1" applyFill="1" applyBorder="1" applyAlignment="1">
      <alignment horizontal="right"/>
    </xf>
    <xf numFmtId="164" fontId="5" fillId="0" borderId="13" xfId="0" applyNumberFormat="1" applyFont="1" applyFill="1" applyBorder="1" applyAlignment="1">
      <alignment horizontal="right"/>
    </xf>
    <xf numFmtId="164" fontId="5" fillId="0" borderId="13" xfId="0" applyNumberFormat="1" applyFont="1" applyBorder="1" applyAlignment="1">
      <alignment horizontal="right"/>
    </xf>
    <xf numFmtId="0" fontId="17" fillId="0" borderId="0" xfId="0" applyFont="1"/>
    <xf numFmtId="165" fontId="19" fillId="0" borderId="0" xfId="0" applyNumberFormat="1" applyFont="1"/>
    <xf numFmtId="166" fontId="19" fillId="0" borderId="0" xfId="0" applyNumberFormat="1" applyFont="1"/>
    <xf numFmtId="14" fontId="4" fillId="2" borderId="18" xfId="0" applyNumberFormat="1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center" vertical="center" wrapText="1"/>
    </xf>
    <xf numFmtId="44" fontId="5" fillId="2" borderId="12" xfId="4" applyFont="1" applyFill="1" applyBorder="1" applyAlignment="1">
      <alignment vertical="center" wrapText="1"/>
    </xf>
    <xf numFmtId="0" fontId="5" fillId="2" borderId="13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5" fillId="2" borderId="16" xfId="0" applyFont="1" applyFill="1" applyBorder="1" applyAlignment="1">
      <alignment vertical="center"/>
    </xf>
    <xf numFmtId="0" fontId="5" fillId="2" borderId="15" xfId="0" applyFont="1" applyFill="1" applyBorder="1" applyAlignment="1">
      <alignment vertical="center" wrapText="1"/>
    </xf>
    <xf numFmtId="0" fontId="5" fillId="2" borderId="12" xfId="0" applyFont="1" applyFill="1" applyBorder="1" applyAlignment="1">
      <alignment horizontal="center" vertical="center"/>
    </xf>
    <xf numFmtId="0" fontId="5" fillId="2" borderId="34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vertical="center"/>
    </xf>
    <xf numFmtId="44" fontId="5" fillId="2" borderId="12" xfId="4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/>
    </xf>
    <xf numFmtId="164" fontId="5" fillId="0" borderId="22" xfId="0" applyNumberFormat="1" applyFont="1" applyBorder="1" applyAlignment="1">
      <alignment horizontal="right"/>
    </xf>
    <xf numFmtId="0" fontId="5" fillId="2" borderId="25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14" fontId="4" fillId="2" borderId="11" xfId="0" applyNumberFormat="1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41" xfId="0" applyFont="1" applyFill="1" applyBorder="1" applyAlignment="1">
      <alignment horizontal="center" vertical="center" wrapText="1"/>
    </xf>
    <xf numFmtId="14" fontId="4" fillId="2" borderId="40" xfId="0" applyNumberFormat="1" applyFont="1" applyFill="1" applyBorder="1" applyAlignment="1">
      <alignment horizontal="center" vertical="center" wrapText="1"/>
    </xf>
    <xf numFmtId="0" fontId="5" fillId="2" borderId="41" xfId="0" applyFont="1" applyFill="1" applyBorder="1" applyAlignment="1">
      <alignment horizontal="left" vertical="center" wrapText="1"/>
    </xf>
    <xf numFmtId="44" fontId="5" fillId="2" borderId="25" xfId="0" applyNumberFormat="1" applyFont="1" applyFill="1" applyBorder="1" applyAlignment="1">
      <alignment horizontal="center" vertical="center" wrapText="1"/>
    </xf>
    <xf numFmtId="44" fontId="5" fillId="2" borderId="12" xfId="0" applyNumberFormat="1" applyFont="1" applyFill="1" applyBorder="1" applyAlignment="1">
      <alignment horizontal="center" vertical="center" wrapText="1"/>
    </xf>
    <xf numFmtId="0" fontId="5" fillId="2" borderId="25" xfId="0" applyNumberFormat="1" applyFont="1" applyFill="1" applyBorder="1" applyAlignment="1">
      <alignment horizontal="center" vertical="center"/>
    </xf>
    <xf numFmtId="0" fontId="5" fillId="2" borderId="12" xfId="0" applyNumberFormat="1" applyFont="1" applyFill="1" applyBorder="1" applyAlignment="1">
      <alignment horizontal="center" vertical="center"/>
    </xf>
    <xf numFmtId="44" fontId="5" fillId="2" borderId="20" xfId="0" applyNumberFormat="1" applyFont="1" applyFill="1" applyBorder="1" applyAlignment="1">
      <alignment horizontal="center" vertical="center" wrapText="1"/>
    </xf>
    <xf numFmtId="0" fontId="5" fillId="2" borderId="20" xfId="0" applyNumberFormat="1" applyFont="1" applyFill="1" applyBorder="1" applyAlignment="1">
      <alignment horizontal="center" vertical="center"/>
    </xf>
    <xf numFmtId="0" fontId="0" fillId="0" borderId="0" xfId="0" applyFont="1" applyAlignment="1"/>
    <xf numFmtId="0" fontId="20" fillId="0" borderId="50" xfId="0" applyFont="1" applyBorder="1" applyAlignment="1">
      <alignment horizontal="center" vertical="center" wrapText="1"/>
    </xf>
    <xf numFmtId="164" fontId="21" fillId="0" borderId="0" xfId="0" applyNumberFormat="1" applyFont="1" applyAlignment="1"/>
    <xf numFmtId="164" fontId="21" fillId="0" borderId="0" xfId="0" applyNumberFormat="1" applyFont="1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/>
    <xf numFmtId="165" fontId="19" fillId="0" borderId="0" xfId="0" applyNumberFormat="1" applyFont="1" applyAlignment="1">
      <alignment horizontal="center" vertical="center"/>
    </xf>
    <xf numFmtId="0" fontId="23" fillId="0" borderId="0" xfId="0" applyFont="1"/>
    <xf numFmtId="0" fontId="23" fillId="0" borderId="0" xfId="0" applyFont="1" applyAlignment="1">
      <alignment horizontal="center" vertical="center"/>
    </xf>
    <xf numFmtId="165" fontId="23" fillId="0" borderId="0" xfId="0" applyNumberFormat="1" applyFont="1" applyAlignment="1">
      <alignment horizontal="center" vertical="center"/>
    </xf>
    <xf numFmtId="0" fontId="27" fillId="0" borderId="56" xfId="0" applyFont="1" applyBorder="1" applyAlignment="1">
      <alignment horizontal="center"/>
    </xf>
    <xf numFmtId="14" fontId="20" fillId="0" borderId="0" xfId="0" applyNumberFormat="1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/>
    </xf>
    <xf numFmtId="44" fontId="20" fillId="0" borderId="0" xfId="0" applyNumberFormat="1" applyFont="1" applyBorder="1" applyAlignment="1">
      <alignment horizontal="center" vertical="center"/>
    </xf>
    <xf numFmtId="0" fontId="27" fillId="0" borderId="0" xfId="0" applyFont="1"/>
    <xf numFmtId="0" fontId="4" fillId="0" borderId="0" xfId="0" applyFont="1"/>
    <xf numFmtId="0" fontId="13" fillId="0" borderId="0" xfId="0" applyFont="1" applyAlignment="1">
      <alignment horizontal="center"/>
    </xf>
    <xf numFmtId="0" fontId="1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8" fillId="0" borderId="0" xfId="0" applyFont="1" applyAlignment="1">
      <alignment vertical="center"/>
    </xf>
    <xf numFmtId="0" fontId="28" fillId="0" borderId="0" xfId="0" applyFont="1"/>
    <xf numFmtId="44" fontId="28" fillId="0" borderId="0" xfId="0" applyNumberFormat="1" applyFont="1"/>
    <xf numFmtId="0" fontId="2" fillId="0" borderId="0" xfId="0" applyFont="1" applyAlignment="1">
      <alignment horizontal="center"/>
    </xf>
    <xf numFmtId="0" fontId="4" fillId="0" borderId="56" xfId="0" applyFont="1" applyBorder="1" applyAlignment="1">
      <alignment horizontal="center"/>
    </xf>
    <xf numFmtId="0" fontId="5" fillId="2" borderId="20" xfId="0" applyFont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14" fontId="4" fillId="2" borderId="23" xfId="0" applyNumberFormat="1" applyFont="1" applyFill="1" applyBorder="1" applyAlignment="1">
      <alignment horizontal="center" vertical="center" wrapText="1"/>
    </xf>
    <xf numFmtId="14" fontId="4" fillId="2" borderId="26" xfId="0" applyNumberFormat="1" applyFont="1" applyFill="1" applyBorder="1" applyAlignment="1">
      <alignment horizontal="center" vertical="center" wrapText="1"/>
    </xf>
    <xf numFmtId="14" fontId="4" fillId="2" borderId="11" xfId="0" applyNumberFormat="1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left" vertical="center" wrapText="1"/>
    </xf>
    <xf numFmtId="0" fontId="5" fillId="2" borderId="25" xfId="0" applyFont="1" applyFill="1" applyBorder="1" applyAlignment="1">
      <alignment horizontal="left" vertical="center" wrapText="1"/>
    </xf>
    <xf numFmtId="0" fontId="5" fillId="2" borderId="12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44" fontId="5" fillId="2" borderId="20" xfId="0" applyNumberFormat="1" applyFont="1" applyFill="1" applyBorder="1" applyAlignment="1">
      <alignment horizontal="center" vertical="center" wrapText="1"/>
    </xf>
    <xf numFmtId="44" fontId="5" fillId="2" borderId="12" xfId="0" applyNumberFormat="1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20" xfId="0" applyNumberFormat="1" applyFont="1" applyFill="1" applyBorder="1" applyAlignment="1">
      <alignment horizontal="center" vertical="center"/>
    </xf>
    <xf numFmtId="0" fontId="5" fillId="2" borderId="12" xfId="0" applyNumberFormat="1" applyFont="1" applyFill="1" applyBorder="1" applyAlignment="1">
      <alignment horizontal="center" vertical="center"/>
    </xf>
    <xf numFmtId="0" fontId="5" fillId="2" borderId="33" xfId="0" applyFont="1" applyFill="1" applyBorder="1" applyAlignment="1">
      <alignment horizontal="center" vertical="center" wrapText="1"/>
    </xf>
    <xf numFmtId="14" fontId="4" fillId="2" borderId="32" xfId="0" applyNumberFormat="1" applyFont="1" applyFill="1" applyBorder="1" applyAlignment="1">
      <alignment horizontal="center" vertical="center" wrapText="1"/>
    </xf>
    <xf numFmtId="0" fontId="5" fillId="2" borderId="33" xfId="0" applyFont="1" applyFill="1" applyBorder="1" applyAlignment="1">
      <alignment horizontal="left" vertical="center" wrapText="1"/>
    </xf>
    <xf numFmtId="44" fontId="5" fillId="2" borderId="25" xfId="0" applyNumberFormat="1" applyFont="1" applyFill="1" applyBorder="1" applyAlignment="1">
      <alignment horizontal="center" vertical="center" wrapText="1"/>
    </xf>
    <xf numFmtId="0" fontId="5" fillId="2" borderId="27" xfId="0" applyFont="1" applyFill="1" applyBorder="1" applyAlignment="1">
      <alignment horizontal="center" vertical="center" wrapText="1"/>
    </xf>
    <xf numFmtId="0" fontId="5" fillId="2" borderId="25" xfId="0" applyNumberFormat="1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left" vertical="center"/>
    </xf>
    <xf numFmtId="0" fontId="5" fillId="2" borderId="12" xfId="0" applyFont="1" applyFill="1" applyBorder="1" applyAlignment="1">
      <alignment horizontal="left" vertical="center"/>
    </xf>
    <xf numFmtId="0" fontId="5" fillId="2" borderId="20" xfId="0" applyFont="1" applyFill="1" applyBorder="1" applyAlignment="1">
      <alignment horizontal="left" vertical="center"/>
    </xf>
    <xf numFmtId="14" fontId="4" fillId="2" borderId="44" xfId="0" applyNumberFormat="1" applyFont="1" applyFill="1" applyBorder="1" applyAlignment="1">
      <alignment horizontal="center" vertical="center" wrapText="1"/>
    </xf>
    <xf numFmtId="14" fontId="4" fillId="2" borderId="4" xfId="0" applyNumberFormat="1" applyFont="1" applyFill="1" applyBorder="1" applyAlignment="1">
      <alignment horizontal="center" vertical="center" wrapText="1"/>
    </xf>
    <xf numFmtId="14" fontId="4" fillId="2" borderId="45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165" fontId="22" fillId="0" borderId="0" xfId="0" applyNumberFormat="1" applyFont="1" applyAlignment="1">
      <alignment horizontal="center" vertical="center" wrapText="1"/>
    </xf>
    <xf numFmtId="0" fontId="0" fillId="0" borderId="0" xfId="0" applyFont="1" applyAlignment="1"/>
    <xf numFmtId="0" fontId="22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wrapText="1"/>
    </xf>
    <xf numFmtId="0" fontId="23" fillId="0" borderId="0" xfId="0" applyFont="1"/>
    <xf numFmtId="14" fontId="25" fillId="0" borderId="13" xfId="0" applyNumberFormat="1" applyFont="1" applyBorder="1" applyAlignment="1">
      <alignment horizontal="center" vertical="center" wrapText="1"/>
    </xf>
    <xf numFmtId="49" fontId="26" fillId="0" borderId="13" xfId="0" applyNumberFormat="1" applyFont="1" applyBorder="1" applyAlignment="1">
      <alignment horizontal="center" vertical="center" wrapText="1"/>
    </xf>
    <xf numFmtId="0" fontId="25" fillId="0" borderId="13" xfId="0" applyFont="1" applyBorder="1" applyAlignment="1">
      <alignment horizontal="center" vertical="center" wrapText="1"/>
    </xf>
    <xf numFmtId="0" fontId="25" fillId="0" borderId="13" xfId="0" applyFont="1" applyBorder="1" applyAlignment="1">
      <alignment horizontal="center" vertical="center"/>
    </xf>
    <xf numFmtId="44" fontId="25" fillId="0" borderId="13" xfId="0" applyNumberFormat="1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 wrapText="1"/>
    </xf>
    <xf numFmtId="0" fontId="25" fillId="0" borderId="20" xfId="0" applyFont="1" applyBorder="1" applyAlignment="1">
      <alignment horizontal="center" vertical="center" wrapText="1"/>
    </xf>
    <xf numFmtId="0" fontId="25" fillId="0" borderId="12" xfId="0" applyFont="1" applyBorder="1" applyAlignment="1">
      <alignment horizontal="center" vertical="center" wrapText="1"/>
    </xf>
    <xf numFmtId="0" fontId="27" fillId="0" borderId="56" xfId="0" applyFont="1" applyBorder="1" applyAlignment="1">
      <alignment horizontal="center"/>
    </xf>
    <xf numFmtId="14" fontId="25" fillId="0" borderId="20" xfId="0" applyNumberFormat="1" applyFont="1" applyBorder="1" applyAlignment="1">
      <alignment horizontal="center" vertical="center" wrapText="1"/>
    </xf>
    <xf numFmtId="14" fontId="25" fillId="0" borderId="12" xfId="0" applyNumberFormat="1" applyFont="1" applyBorder="1" applyAlignment="1">
      <alignment horizontal="center" vertical="center" wrapText="1"/>
    </xf>
    <xf numFmtId="0" fontId="25" fillId="0" borderId="20" xfId="0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/>
    </xf>
    <xf numFmtId="44" fontId="25" fillId="0" borderId="20" xfId="0" applyNumberFormat="1" applyFont="1" applyBorder="1" applyAlignment="1">
      <alignment horizontal="center" vertical="center"/>
    </xf>
    <xf numFmtId="44" fontId="25" fillId="0" borderId="12" xfId="0" applyNumberFormat="1" applyFont="1" applyBorder="1" applyAlignment="1">
      <alignment horizontal="center" vertical="center"/>
    </xf>
    <xf numFmtId="49" fontId="26" fillId="0" borderId="20" xfId="0" applyNumberFormat="1" applyFont="1" applyBorder="1" applyAlignment="1">
      <alignment horizontal="center" vertical="center" wrapText="1"/>
    </xf>
    <xf numFmtId="49" fontId="26" fillId="0" borderId="12" xfId="0" applyNumberFormat="1" applyFont="1" applyBorder="1" applyAlignment="1">
      <alignment horizontal="center" vertical="center" wrapText="1"/>
    </xf>
    <xf numFmtId="49" fontId="25" fillId="0" borderId="13" xfId="0" applyNumberFormat="1" applyFont="1" applyBorder="1" applyAlignment="1">
      <alignment horizontal="center" vertical="center" wrapText="1"/>
    </xf>
    <xf numFmtId="0" fontId="25" fillId="0" borderId="13" xfId="0" applyNumberFormat="1" applyFont="1" applyBorder="1" applyAlignment="1">
      <alignment horizontal="center" vertical="center" wrapText="1"/>
    </xf>
    <xf numFmtId="0" fontId="20" fillId="0" borderId="20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4" fillId="0" borderId="56" xfId="0" applyFont="1" applyBorder="1" applyAlignment="1">
      <alignment horizontal="center"/>
    </xf>
    <xf numFmtId="0" fontId="25" fillId="0" borderId="20" xfId="0" applyNumberFormat="1" applyFont="1" applyBorder="1" applyAlignment="1">
      <alignment horizontal="center" vertical="center" wrapText="1"/>
    </xf>
    <xf numFmtId="0" fontId="25" fillId="0" borderId="12" xfId="0" applyNumberFormat="1" applyFont="1" applyBorder="1" applyAlignment="1">
      <alignment horizontal="center" vertical="center" wrapText="1"/>
    </xf>
    <xf numFmtId="0" fontId="29" fillId="0" borderId="9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3" fillId="0" borderId="10" xfId="0" applyFont="1" applyBorder="1" applyAlignment="1">
      <alignment vertical="center" wrapText="1"/>
    </xf>
    <xf numFmtId="0" fontId="23" fillId="0" borderId="10" xfId="0" applyFont="1" applyBorder="1" applyAlignment="1">
      <alignment horizontal="center" vertical="center"/>
    </xf>
    <xf numFmtId="0" fontId="23" fillId="0" borderId="35" xfId="0" applyFont="1" applyBorder="1" applyAlignment="1">
      <alignment horizontal="center" vertical="center" wrapText="1"/>
    </xf>
    <xf numFmtId="0" fontId="30" fillId="0" borderId="9" xfId="0" applyFont="1" applyBorder="1" applyAlignment="1">
      <alignment horizontal="center" vertical="center" wrapText="1"/>
    </xf>
    <xf numFmtId="0" fontId="23" fillId="0" borderId="9" xfId="0" applyFont="1" applyBorder="1" applyAlignment="1">
      <alignment horizontal="center" vertical="center" wrapText="1"/>
    </xf>
    <xf numFmtId="14" fontId="8" fillId="2" borderId="40" xfId="0" applyNumberFormat="1" applyFont="1" applyFill="1" applyBorder="1" applyAlignment="1">
      <alignment horizontal="center" vertical="center" wrapText="1"/>
    </xf>
    <xf numFmtId="0" fontId="19" fillId="2" borderId="41" xfId="0" applyFont="1" applyFill="1" applyBorder="1" applyAlignment="1">
      <alignment horizontal="center" vertical="center" wrapText="1"/>
    </xf>
    <xf numFmtId="0" fontId="19" fillId="2" borderId="42" xfId="0" applyFont="1" applyFill="1" applyBorder="1" applyAlignment="1">
      <alignment vertical="center" wrapText="1"/>
    </xf>
    <xf numFmtId="0" fontId="19" fillId="2" borderId="41" xfId="0" applyFont="1" applyFill="1" applyBorder="1" applyAlignment="1">
      <alignment horizontal="left" vertical="center" wrapText="1"/>
    </xf>
    <xf numFmtId="0" fontId="19" fillId="2" borderId="42" xfId="0" applyFont="1" applyFill="1" applyBorder="1" applyAlignment="1">
      <alignment horizontal="center" vertical="center"/>
    </xf>
    <xf numFmtId="0" fontId="19" fillId="2" borderId="48" xfId="0" applyFont="1" applyFill="1" applyBorder="1" applyAlignment="1">
      <alignment horizontal="center" vertical="center" wrapText="1"/>
    </xf>
    <xf numFmtId="0" fontId="19" fillId="0" borderId="42" xfId="0" applyFont="1" applyFill="1" applyBorder="1" applyAlignment="1">
      <alignment horizontal="center"/>
    </xf>
    <xf numFmtId="164" fontId="19" fillId="0" borderId="42" xfId="0" applyNumberFormat="1" applyFont="1" applyBorder="1" applyAlignment="1">
      <alignment horizontal="right"/>
    </xf>
    <xf numFmtId="44" fontId="19" fillId="2" borderId="42" xfId="0" applyNumberFormat="1" applyFont="1" applyFill="1" applyBorder="1" applyAlignment="1">
      <alignment vertical="center" wrapText="1"/>
    </xf>
    <xf numFmtId="0" fontId="19" fillId="2" borderId="46" xfId="0" applyFont="1" applyFill="1" applyBorder="1" applyAlignment="1">
      <alignment horizontal="center" vertical="center" wrapText="1"/>
    </xf>
    <xf numFmtId="14" fontId="8" fillId="2" borderId="11" xfId="0" applyNumberFormat="1" applyFont="1" applyFill="1" applyBorder="1" applyAlignment="1">
      <alignment horizontal="center" vertical="center" wrapText="1"/>
    </xf>
    <xf numFmtId="0" fontId="19" fillId="2" borderId="12" xfId="0" applyFont="1" applyFill="1" applyBorder="1" applyAlignment="1">
      <alignment horizontal="center" vertical="center" wrapText="1"/>
    </xf>
    <xf numFmtId="0" fontId="19" fillId="2" borderId="12" xfId="0" applyFont="1" applyFill="1" applyBorder="1" applyAlignment="1">
      <alignment vertical="center" wrapText="1"/>
    </xf>
    <xf numFmtId="0" fontId="19" fillId="2" borderId="12" xfId="0" applyFont="1" applyFill="1" applyBorder="1" applyAlignment="1">
      <alignment horizontal="left" vertical="center" wrapText="1"/>
    </xf>
    <xf numFmtId="0" fontId="19" fillId="2" borderId="25" xfId="0" applyFont="1" applyFill="1" applyBorder="1" applyAlignment="1">
      <alignment horizontal="center" vertical="center"/>
    </xf>
    <xf numFmtId="0" fontId="19" fillId="2" borderId="30" xfId="0" applyFont="1" applyFill="1" applyBorder="1" applyAlignment="1">
      <alignment horizontal="center" vertical="center" wrapText="1"/>
    </xf>
    <xf numFmtId="0" fontId="19" fillId="2" borderId="12" xfId="0" applyNumberFormat="1" applyFont="1" applyFill="1" applyBorder="1" applyAlignment="1">
      <alignment horizontal="center" vertical="center"/>
    </xf>
    <xf numFmtId="44" fontId="19" fillId="2" borderId="12" xfId="0" applyNumberFormat="1" applyFont="1" applyFill="1" applyBorder="1" applyAlignment="1">
      <alignment vertical="center" wrapText="1"/>
    </xf>
    <xf numFmtId="0" fontId="19" fillId="2" borderId="14" xfId="0" applyFont="1" applyFill="1" applyBorder="1" applyAlignment="1">
      <alignment horizontal="center" vertical="center" wrapText="1"/>
    </xf>
    <xf numFmtId="14" fontId="8" fillId="2" borderId="36" xfId="0" applyNumberFormat="1" applyFont="1" applyFill="1" applyBorder="1" applyAlignment="1">
      <alignment horizontal="center" vertical="center" wrapText="1"/>
    </xf>
    <xf numFmtId="0" fontId="19" fillId="2" borderId="22" xfId="0" applyFont="1" applyFill="1" applyBorder="1" applyAlignment="1">
      <alignment horizontal="center" vertical="center" wrapText="1"/>
    </xf>
    <xf numFmtId="0" fontId="19" fillId="2" borderId="22" xfId="0" applyFont="1" applyFill="1" applyBorder="1" applyAlignment="1">
      <alignment vertical="center" wrapText="1"/>
    </xf>
    <xf numFmtId="0" fontId="19" fillId="2" borderId="33" xfId="0" applyFont="1" applyFill="1" applyBorder="1" applyAlignment="1">
      <alignment vertical="center" wrapText="1"/>
    </xf>
    <xf numFmtId="0" fontId="19" fillId="2" borderId="22" xfId="0" applyFont="1" applyFill="1" applyBorder="1" applyAlignment="1">
      <alignment horizontal="center" vertical="center"/>
    </xf>
    <xf numFmtId="0" fontId="19" fillId="2" borderId="47" xfId="0" applyFont="1" applyFill="1" applyBorder="1" applyAlignment="1">
      <alignment vertical="center" wrapText="1"/>
    </xf>
    <xf numFmtId="0" fontId="19" fillId="2" borderId="22" xfId="0" applyNumberFormat="1" applyFont="1" applyFill="1" applyBorder="1" applyAlignment="1">
      <alignment horizontal="center" vertical="center"/>
    </xf>
    <xf numFmtId="44" fontId="19" fillId="2" borderId="22" xfId="0" applyNumberFormat="1" applyFont="1" applyFill="1" applyBorder="1" applyAlignment="1">
      <alignment vertical="center" wrapText="1"/>
    </xf>
    <xf numFmtId="0" fontId="19" fillId="2" borderId="24" xfId="0" applyFont="1" applyFill="1" applyBorder="1" applyAlignment="1">
      <alignment horizontal="center" vertical="center" wrapText="1"/>
    </xf>
    <xf numFmtId="14" fontId="8" fillId="2" borderId="0" xfId="0" applyNumberFormat="1" applyFont="1" applyFill="1" applyBorder="1" applyAlignment="1">
      <alignment horizontal="center" vertical="center" wrapText="1"/>
    </xf>
    <xf numFmtId="0" fontId="19" fillId="2" borderId="0" xfId="0" applyFont="1" applyFill="1" applyBorder="1" applyAlignment="1">
      <alignment horizontal="center" vertical="center" wrapText="1"/>
    </xf>
    <xf numFmtId="0" fontId="19" fillId="2" borderId="0" xfId="0" applyFont="1" applyFill="1" applyBorder="1" applyAlignment="1">
      <alignment vertical="center" wrapText="1"/>
    </xf>
    <xf numFmtId="0" fontId="19" fillId="2" borderId="0" xfId="0" applyFont="1" applyFill="1" applyBorder="1" applyAlignment="1">
      <alignment horizontal="left" vertical="center" wrapText="1"/>
    </xf>
    <xf numFmtId="0" fontId="19" fillId="2" borderId="0" xfId="0" applyNumberFormat="1" applyFont="1" applyFill="1" applyBorder="1" applyAlignment="1">
      <alignment horizontal="center" vertical="center"/>
    </xf>
    <xf numFmtId="44" fontId="19" fillId="2" borderId="0" xfId="0" applyNumberFormat="1" applyFont="1" applyFill="1" applyBorder="1" applyAlignment="1">
      <alignment horizontal="center" vertical="center" wrapText="1"/>
    </xf>
    <xf numFmtId="44" fontId="23" fillId="2" borderId="12" xfId="0" applyNumberFormat="1" applyFont="1" applyFill="1" applyBorder="1" applyAlignment="1">
      <alignment horizontal="center" vertical="center" wrapText="1"/>
    </xf>
    <xf numFmtId="0" fontId="19" fillId="2" borderId="29" xfId="0" applyFont="1" applyFill="1" applyBorder="1" applyAlignment="1">
      <alignment horizontal="left" vertical="center" wrapText="1"/>
    </xf>
    <xf numFmtId="0" fontId="19" fillId="2" borderId="29" xfId="0" applyFont="1" applyFill="1" applyBorder="1" applyAlignment="1">
      <alignment horizontal="center" vertical="center" wrapText="1"/>
    </xf>
    <xf numFmtId="0" fontId="19" fillId="2" borderId="29" xfId="0" applyNumberFormat="1" applyFont="1" applyFill="1" applyBorder="1" applyAlignment="1">
      <alignment horizontal="center" vertical="center"/>
    </xf>
    <xf numFmtId="44" fontId="19" fillId="2" borderId="29" xfId="0" applyNumberFormat="1" applyFont="1" applyFill="1" applyBorder="1" applyAlignment="1">
      <alignment horizontal="center" vertical="center" wrapText="1"/>
    </xf>
    <xf numFmtId="14" fontId="29" fillId="0" borderId="0" xfId="0" applyNumberFormat="1" applyFont="1" applyBorder="1" applyAlignment="1">
      <alignment horizontal="center" vertical="center"/>
    </xf>
    <xf numFmtId="14" fontId="29" fillId="0" borderId="0" xfId="0" applyNumberFormat="1" applyFont="1" applyBorder="1" applyAlignment="1">
      <alignment vertical="center"/>
    </xf>
    <xf numFmtId="0" fontId="21" fillId="0" borderId="30" xfId="0" applyFont="1" applyBorder="1" applyAlignment="1">
      <alignment horizontal="right"/>
    </xf>
    <xf numFmtId="0" fontId="21" fillId="0" borderId="29" xfId="0" applyFont="1" applyBorder="1" applyAlignment="1">
      <alignment horizontal="right"/>
    </xf>
    <xf numFmtId="0" fontId="21" fillId="0" borderId="31" xfId="0" applyFont="1" applyBorder="1" applyAlignment="1">
      <alignment horizontal="right"/>
    </xf>
    <xf numFmtId="0" fontId="19" fillId="0" borderId="0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right"/>
    </xf>
    <xf numFmtId="0" fontId="21" fillId="0" borderId="16" xfId="0" applyFont="1" applyBorder="1" applyAlignment="1">
      <alignment horizontal="right"/>
    </xf>
    <xf numFmtId="0" fontId="21" fillId="0" borderId="17" xfId="0" applyFont="1" applyBorder="1" applyAlignment="1">
      <alignment horizontal="right"/>
    </xf>
    <xf numFmtId="14" fontId="8" fillId="0" borderId="0" xfId="0" applyNumberFormat="1" applyFont="1" applyBorder="1" applyAlignment="1">
      <alignment horizontal="center" vertical="center"/>
    </xf>
    <xf numFmtId="0" fontId="21" fillId="0" borderId="0" xfId="0" applyFont="1" applyAlignment="1"/>
    <xf numFmtId="0" fontId="21" fillId="0" borderId="0" xfId="0" applyFont="1" applyAlignment="1">
      <alignment horizontal="center"/>
    </xf>
    <xf numFmtId="0" fontId="21" fillId="0" borderId="0" xfId="0" applyFont="1"/>
    <xf numFmtId="0" fontId="12" fillId="0" borderId="0" xfId="0" applyFont="1" applyBorder="1" applyAlignment="1">
      <alignment horizontal="center"/>
    </xf>
    <xf numFmtId="0" fontId="19" fillId="0" borderId="0" xfId="0" applyFont="1" applyAlignment="1"/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left"/>
    </xf>
    <xf numFmtId="44" fontId="23" fillId="0" borderId="0" xfId="0" applyNumberFormat="1" applyFont="1" applyBorder="1"/>
    <xf numFmtId="0" fontId="19" fillId="0" borderId="0" xfId="0" applyFont="1" applyAlignment="1">
      <alignment horizontal="center" vertical="center"/>
    </xf>
    <xf numFmtId="0" fontId="19" fillId="0" borderId="0" xfId="0" applyFont="1" applyBorder="1" applyAlignment="1">
      <alignment horizontal="center"/>
    </xf>
    <xf numFmtId="14" fontId="8" fillId="2" borderId="23" xfId="0" applyNumberFormat="1" applyFont="1" applyFill="1" applyBorder="1" applyAlignment="1">
      <alignment horizontal="center" vertical="center" wrapText="1"/>
    </xf>
    <xf numFmtId="0" fontId="19" fillId="2" borderId="20" xfId="0" applyFont="1" applyFill="1" applyBorder="1" applyAlignment="1">
      <alignment horizontal="center" vertical="center" wrapText="1"/>
    </xf>
    <xf numFmtId="0" fontId="19" fillId="2" borderId="20" xfId="0" applyFont="1" applyFill="1" applyBorder="1" applyAlignment="1">
      <alignment horizontal="left" vertical="center" wrapText="1"/>
    </xf>
    <xf numFmtId="0" fontId="19" fillId="2" borderId="13" xfId="0" applyFont="1" applyFill="1" applyBorder="1" applyAlignment="1">
      <alignment horizontal="center" vertical="center" wrapText="1"/>
    </xf>
    <xf numFmtId="0" fontId="19" fillId="2" borderId="20" xfId="0" applyNumberFormat="1" applyFont="1" applyFill="1" applyBorder="1" applyAlignment="1">
      <alignment horizontal="center" vertical="center"/>
    </xf>
    <xf numFmtId="44" fontId="19" fillId="2" borderId="20" xfId="0" applyNumberFormat="1" applyFont="1" applyFill="1" applyBorder="1" applyAlignment="1">
      <alignment horizontal="center" vertical="center" wrapText="1"/>
    </xf>
    <xf numFmtId="0" fontId="19" fillId="2" borderId="21" xfId="0" applyFont="1" applyFill="1" applyBorder="1" applyAlignment="1">
      <alignment horizontal="center" vertical="center" wrapText="1"/>
    </xf>
    <xf numFmtId="0" fontId="23" fillId="2" borderId="13" xfId="0" applyFont="1" applyFill="1" applyBorder="1" applyAlignment="1">
      <alignment horizontal="center" vertical="center" wrapText="1"/>
    </xf>
    <xf numFmtId="0" fontId="19" fillId="2" borderId="12" xfId="0" applyNumberFormat="1" applyFont="1" applyFill="1" applyBorder="1" applyAlignment="1">
      <alignment horizontal="center" vertical="center"/>
    </xf>
    <xf numFmtId="44" fontId="19" fillId="2" borderId="12" xfId="0" applyNumberFormat="1" applyFont="1" applyFill="1" applyBorder="1" applyAlignment="1">
      <alignment horizontal="center" vertical="center" wrapText="1"/>
    </xf>
    <xf numFmtId="0" fontId="19" fillId="2" borderId="14" xfId="0" applyFont="1" applyFill="1" applyBorder="1" applyAlignment="1">
      <alignment horizontal="center" vertical="center" wrapText="1"/>
    </xf>
    <xf numFmtId="14" fontId="8" fillId="2" borderId="26" xfId="0" applyNumberFormat="1" applyFont="1" applyFill="1" applyBorder="1" applyAlignment="1">
      <alignment horizontal="center" vertical="center" wrapText="1"/>
    </xf>
    <xf numFmtId="0" fontId="19" fillId="2" borderId="25" xfId="0" applyFont="1" applyFill="1" applyBorder="1" applyAlignment="1">
      <alignment horizontal="center" vertical="center" wrapText="1"/>
    </xf>
    <xf numFmtId="0" fontId="19" fillId="2" borderId="25" xfId="0" applyFont="1" applyFill="1" applyBorder="1" applyAlignment="1">
      <alignment horizontal="left" vertical="center" wrapText="1"/>
    </xf>
    <xf numFmtId="0" fontId="19" fillId="2" borderId="12" xfId="0" applyFont="1" applyFill="1" applyBorder="1" applyAlignment="1">
      <alignment horizontal="center" vertical="center" wrapText="1"/>
    </xf>
    <xf numFmtId="0" fontId="19" fillId="2" borderId="25" xfId="0" applyNumberFormat="1" applyFont="1" applyFill="1" applyBorder="1" applyAlignment="1">
      <alignment horizontal="center" vertical="center"/>
    </xf>
    <xf numFmtId="44" fontId="19" fillId="2" borderId="25" xfId="0" applyNumberFormat="1" applyFont="1" applyFill="1" applyBorder="1" applyAlignment="1">
      <alignment horizontal="center" vertical="center" wrapText="1"/>
    </xf>
    <xf numFmtId="0" fontId="19" fillId="2" borderId="27" xfId="0" applyFont="1" applyFill="1" applyBorder="1" applyAlignment="1">
      <alignment horizontal="center" vertical="center" wrapText="1"/>
    </xf>
    <xf numFmtId="44" fontId="21" fillId="0" borderId="12" xfId="0" applyNumberFormat="1" applyFont="1" applyBorder="1"/>
    <xf numFmtId="0" fontId="31" fillId="0" borderId="9" xfId="0" applyFont="1" applyBorder="1" applyAlignment="1">
      <alignment horizontal="center" vertical="center" wrapText="1"/>
    </xf>
    <xf numFmtId="0" fontId="32" fillId="0" borderId="10" xfId="0" applyFont="1" applyBorder="1" applyAlignment="1">
      <alignment horizontal="center" vertical="center" wrapText="1"/>
    </xf>
    <xf numFmtId="0" fontId="32" fillId="0" borderId="9" xfId="0" applyFont="1" applyBorder="1" applyAlignment="1">
      <alignment horizontal="center" vertical="center" wrapText="1"/>
    </xf>
    <xf numFmtId="0" fontId="32" fillId="0" borderId="10" xfId="0" applyFont="1" applyFill="1" applyBorder="1" applyAlignment="1">
      <alignment horizontal="center" vertical="center" wrapText="1"/>
    </xf>
    <xf numFmtId="44" fontId="32" fillId="0" borderId="9" xfId="0" applyNumberFormat="1" applyFont="1" applyBorder="1" applyAlignment="1">
      <alignment horizontal="center" vertical="center" wrapText="1"/>
    </xf>
    <xf numFmtId="14" fontId="9" fillId="0" borderId="49" xfId="0" applyNumberFormat="1" applyFont="1" applyBorder="1" applyAlignment="1">
      <alignment horizontal="center" vertical="center"/>
    </xf>
    <xf numFmtId="0" fontId="0" fillId="0" borderId="49" xfId="0" applyFont="1" applyBorder="1" applyAlignment="1">
      <alignment horizontal="center" vertical="center"/>
    </xf>
    <xf numFmtId="0" fontId="0" fillId="0" borderId="49" xfId="0" applyFont="1" applyBorder="1" applyAlignment="1">
      <alignment horizontal="center" vertical="center" wrapText="1"/>
    </xf>
    <xf numFmtId="0" fontId="0" fillId="0" borderId="50" xfId="0" applyFont="1" applyBorder="1" applyAlignment="1">
      <alignment horizontal="center" vertical="center"/>
    </xf>
    <xf numFmtId="164" fontId="0" fillId="0" borderId="50" xfId="0" applyNumberFormat="1" applyFont="1" applyBorder="1" applyAlignment="1">
      <alignment horizontal="center" vertical="center"/>
    </xf>
    <xf numFmtId="0" fontId="25" fillId="0" borderId="51" xfId="0" applyFont="1" applyBorder="1"/>
    <xf numFmtId="0" fontId="25" fillId="0" borderId="52" xfId="0" applyFont="1" applyBorder="1"/>
    <xf numFmtId="14" fontId="9" fillId="0" borderId="50" xfId="0" applyNumberFormat="1" applyFont="1" applyBorder="1" applyAlignment="1">
      <alignment horizontal="center" vertical="center"/>
    </xf>
    <xf numFmtId="0" fontId="0" fillId="0" borderId="50" xfId="0" applyFont="1" applyBorder="1" applyAlignment="1">
      <alignment horizontal="center" vertical="center" wrapText="1"/>
    </xf>
    <xf numFmtId="0" fontId="24" fillId="0" borderId="53" xfId="0" applyFont="1" applyBorder="1" applyAlignment="1">
      <alignment horizontal="center" vertical="center" wrapText="1"/>
    </xf>
    <xf numFmtId="0" fontId="25" fillId="0" borderId="54" xfId="0" applyFont="1" applyBorder="1"/>
    <xf numFmtId="0" fontId="25" fillId="0" borderId="55" xfId="0" applyFont="1" applyBorder="1"/>
    <xf numFmtId="164" fontId="9" fillId="0" borderId="53" xfId="0" applyNumberFormat="1" applyFont="1" applyBorder="1" applyAlignment="1">
      <alignment horizontal="center" vertical="center" wrapText="1"/>
    </xf>
  </cellXfs>
  <cellStyles count="5">
    <cellStyle name="Moneda" xfId="4" builtinId="4"/>
    <cellStyle name="Normal" xfId="0" builtinId="0"/>
    <cellStyle name="Normal 2 2" xfId="2" xr:uid="{00000000-0005-0000-0000-000002000000}"/>
    <cellStyle name="Normal 3 2" xfId="3" xr:uid="{00000000-0005-0000-0000-000003000000}"/>
    <cellStyle name="Normal 5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149985</xdr:rowOff>
    </xdr:from>
    <xdr:to>
      <xdr:col>2</xdr:col>
      <xdr:colOff>514349</xdr:colOff>
      <xdr:row>2</xdr:row>
      <xdr:rowOff>266645</xdr:rowOff>
    </xdr:to>
    <xdr:pic>
      <xdr:nvPicPr>
        <xdr:cNvPr id="2" name="Imagen 4" descr="Logos DIF GDL Pagina Web-0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9985"/>
          <a:ext cx="1602920" cy="8786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40</xdr:row>
      <xdr:rowOff>149985</xdr:rowOff>
    </xdr:from>
    <xdr:to>
      <xdr:col>2</xdr:col>
      <xdr:colOff>514349</xdr:colOff>
      <xdr:row>42</xdr:row>
      <xdr:rowOff>266645</xdr:rowOff>
    </xdr:to>
    <xdr:pic>
      <xdr:nvPicPr>
        <xdr:cNvPr id="4" name="Imagen 4" descr="Logos DIF GDL Pagina Web-0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34456"/>
          <a:ext cx="1602920" cy="8786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83</xdr:row>
      <xdr:rowOff>149985</xdr:rowOff>
    </xdr:from>
    <xdr:to>
      <xdr:col>2</xdr:col>
      <xdr:colOff>514349</xdr:colOff>
      <xdr:row>85</xdr:row>
      <xdr:rowOff>266645</xdr:rowOff>
    </xdr:to>
    <xdr:pic>
      <xdr:nvPicPr>
        <xdr:cNvPr id="5" name="Imagen 4" descr="Logos DIF GDL Pagina Web-0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75385"/>
          <a:ext cx="1602920" cy="8786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20</xdr:row>
      <xdr:rowOff>149985</xdr:rowOff>
    </xdr:from>
    <xdr:to>
      <xdr:col>2</xdr:col>
      <xdr:colOff>514349</xdr:colOff>
      <xdr:row>22</xdr:row>
      <xdr:rowOff>266645</xdr:rowOff>
    </xdr:to>
    <xdr:pic>
      <xdr:nvPicPr>
        <xdr:cNvPr id="15" name="Imagen 4" descr="Logos DIF GDL Pagina Web-01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9985"/>
          <a:ext cx="1630135" cy="8786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61</xdr:row>
      <xdr:rowOff>149985</xdr:rowOff>
    </xdr:from>
    <xdr:to>
      <xdr:col>2</xdr:col>
      <xdr:colOff>514349</xdr:colOff>
      <xdr:row>63</xdr:row>
      <xdr:rowOff>266645</xdr:rowOff>
    </xdr:to>
    <xdr:pic>
      <xdr:nvPicPr>
        <xdr:cNvPr id="16" name="Imagen 4" descr="Logos DIF GDL Pagina Web-01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663114"/>
          <a:ext cx="1630135" cy="8786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98</xdr:row>
      <xdr:rowOff>149985</xdr:rowOff>
    </xdr:from>
    <xdr:to>
      <xdr:col>2</xdr:col>
      <xdr:colOff>514349</xdr:colOff>
      <xdr:row>100</xdr:row>
      <xdr:rowOff>266645</xdr:rowOff>
    </xdr:to>
    <xdr:pic>
      <xdr:nvPicPr>
        <xdr:cNvPr id="17" name="Imagen 16" descr="Logos DIF GDL Pagina Web-0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949875"/>
          <a:ext cx="1630832" cy="8772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149985</xdr:rowOff>
    </xdr:from>
    <xdr:to>
      <xdr:col>2</xdr:col>
      <xdr:colOff>514349</xdr:colOff>
      <xdr:row>2</xdr:row>
      <xdr:rowOff>266645</xdr:rowOff>
    </xdr:to>
    <xdr:pic>
      <xdr:nvPicPr>
        <xdr:cNvPr id="2" name="Imagen 4" descr="Logos DIF GDL Pagina Web-0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9985"/>
          <a:ext cx="1602920" cy="8786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345544</xdr:colOff>
      <xdr:row>0</xdr:row>
      <xdr:rowOff>0</xdr:rowOff>
    </xdr:from>
    <xdr:to>
      <xdr:col>2</xdr:col>
      <xdr:colOff>497523</xdr:colOff>
      <xdr:row>2</xdr:row>
      <xdr:rowOff>243912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5544" y="55427"/>
          <a:ext cx="2313790" cy="101051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370116</xdr:colOff>
      <xdr:row>0</xdr:row>
      <xdr:rowOff>47629</xdr:rowOff>
    </xdr:from>
    <xdr:to>
      <xdr:col>2</xdr:col>
      <xdr:colOff>887186</xdr:colOff>
      <xdr:row>2</xdr:row>
      <xdr:rowOff>178704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9730" y="47629"/>
          <a:ext cx="2041070" cy="893075"/>
        </a:xfrm>
        <a:prstGeom prst="rect">
          <a:avLst/>
        </a:prstGeom>
      </xdr:spPr>
    </xdr:pic>
    <xdr:clientData/>
  </xdr:twoCellAnchor>
  <xdr:oneCellAnchor>
    <xdr:from>
      <xdr:col>0</xdr:col>
      <xdr:colOff>370116</xdr:colOff>
      <xdr:row>34</xdr:row>
      <xdr:rowOff>47629</xdr:rowOff>
    </xdr:from>
    <xdr:ext cx="2038849" cy="897518"/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0116" y="47629"/>
          <a:ext cx="2038849" cy="89751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1"/>
  <sheetViews>
    <sheetView topLeftCell="A99" zoomScaleNormal="100" workbookViewId="0">
      <selection activeCell="J104" sqref="J104"/>
    </sheetView>
  </sheetViews>
  <sheetFormatPr baseColWidth="10" defaultRowHeight="15"/>
  <cols>
    <col min="1" max="1" width="10.85546875" customWidth="1"/>
    <col min="2" max="2" width="7" customWidth="1"/>
    <col min="3" max="3" width="19" customWidth="1"/>
    <col min="4" max="4" width="23.140625" customWidth="1"/>
    <col min="5" max="5" width="16.42578125" bestFit="1" customWidth="1"/>
    <col min="6" max="6" width="10.28515625" bestFit="1" customWidth="1"/>
    <col min="7" max="7" width="11.140625" customWidth="1"/>
    <col min="8" max="8" width="10.85546875" bestFit="1" customWidth="1"/>
    <col min="9" max="9" width="13.140625" customWidth="1"/>
    <col min="10" max="10" width="18.42578125" customWidth="1"/>
  </cols>
  <sheetData>
    <row r="1" spans="1:10" ht="30" customHeight="1">
      <c r="A1" s="130" t="s">
        <v>37</v>
      </c>
      <c r="B1" s="131"/>
      <c r="C1" s="131"/>
      <c r="D1" s="131"/>
      <c r="E1" s="131"/>
      <c r="F1" s="131"/>
      <c r="G1" s="131"/>
      <c r="H1" s="131"/>
      <c r="I1" s="131"/>
      <c r="J1" s="132"/>
    </row>
    <row r="2" spans="1:10" ht="30" customHeight="1">
      <c r="A2" s="133" t="s">
        <v>76</v>
      </c>
      <c r="B2" s="134"/>
      <c r="C2" s="134"/>
      <c r="D2" s="134"/>
      <c r="E2" s="134"/>
      <c r="F2" s="134"/>
      <c r="G2" s="134"/>
      <c r="H2" s="134"/>
      <c r="I2" s="134"/>
      <c r="J2" s="135"/>
    </row>
    <row r="3" spans="1:10" ht="30" customHeight="1" thickBot="1">
      <c r="A3" s="136" t="s">
        <v>0</v>
      </c>
      <c r="B3" s="137"/>
      <c r="C3" s="137"/>
      <c r="D3" s="137"/>
      <c r="E3" s="137"/>
      <c r="F3" s="137"/>
      <c r="G3" s="137"/>
      <c r="H3" s="137"/>
      <c r="I3" s="137"/>
      <c r="J3" s="138"/>
    </row>
    <row r="4" spans="1:10" ht="30" customHeight="1" thickBot="1">
      <c r="A4" s="24" t="s">
        <v>1</v>
      </c>
      <c r="B4" s="25" t="s">
        <v>2</v>
      </c>
      <c r="C4" s="26" t="s">
        <v>3</v>
      </c>
      <c r="D4" s="27" t="s">
        <v>4</v>
      </c>
      <c r="E4" s="25" t="s">
        <v>5</v>
      </c>
      <c r="F4" s="28" t="s">
        <v>26</v>
      </c>
      <c r="G4" s="29" t="s">
        <v>6</v>
      </c>
      <c r="H4" s="30" t="s">
        <v>7</v>
      </c>
      <c r="I4" s="30" t="s">
        <v>8</v>
      </c>
      <c r="J4" s="25" t="s">
        <v>9</v>
      </c>
    </row>
    <row r="5" spans="1:10" ht="24">
      <c r="A5" s="88">
        <v>46237</v>
      </c>
      <c r="B5" s="87">
        <v>1357</v>
      </c>
      <c r="C5" s="18" t="s">
        <v>77</v>
      </c>
      <c r="D5" s="89" t="s">
        <v>57</v>
      </c>
      <c r="E5" s="82" t="s">
        <v>13</v>
      </c>
      <c r="F5" s="23" t="s">
        <v>33</v>
      </c>
      <c r="G5" s="92">
        <v>1</v>
      </c>
      <c r="H5" s="90">
        <v>358</v>
      </c>
      <c r="I5" s="90">
        <f>H5*G5</f>
        <v>358</v>
      </c>
      <c r="J5" s="86" t="s">
        <v>31</v>
      </c>
    </row>
    <row r="6" spans="1:10" ht="24">
      <c r="A6" s="68">
        <v>46237</v>
      </c>
      <c r="B6" s="69">
        <v>1358</v>
      </c>
      <c r="C6" s="39" t="s">
        <v>78</v>
      </c>
      <c r="D6" s="39" t="s">
        <v>57</v>
      </c>
      <c r="E6" s="85" t="s">
        <v>13</v>
      </c>
      <c r="F6" s="15" t="s">
        <v>33</v>
      </c>
      <c r="G6" s="95">
        <v>1</v>
      </c>
      <c r="H6" s="94">
        <v>550</v>
      </c>
      <c r="I6" s="94">
        <f t="shared" ref="I6:I16" si="0">H6*G6</f>
        <v>550</v>
      </c>
      <c r="J6" s="86" t="s">
        <v>31</v>
      </c>
    </row>
    <row r="7" spans="1:10">
      <c r="A7" s="124">
        <v>46238</v>
      </c>
      <c r="B7" s="121">
        <v>1359</v>
      </c>
      <c r="C7" s="127" t="s">
        <v>38</v>
      </c>
      <c r="D7" s="127" t="s">
        <v>39</v>
      </c>
      <c r="E7" s="85" t="s">
        <v>13</v>
      </c>
      <c r="F7" s="121" t="s">
        <v>32</v>
      </c>
      <c r="G7" s="143">
        <v>220</v>
      </c>
      <c r="H7" s="139">
        <v>328.02</v>
      </c>
      <c r="I7" s="139">
        <f>H7*G7</f>
        <v>72164.399999999994</v>
      </c>
      <c r="J7" s="141" t="s">
        <v>31</v>
      </c>
    </row>
    <row r="8" spans="1:10">
      <c r="A8" s="126"/>
      <c r="B8" s="123"/>
      <c r="C8" s="129"/>
      <c r="D8" s="129"/>
      <c r="E8" s="17" t="s">
        <v>43</v>
      </c>
      <c r="F8" s="123"/>
      <c r="G8" s="144"/>
      <c r="H8" s="140"/>
      <c r="I8" s="140"/>
      <c r="J8" s="142"/>
    </row>
    <row r="9" spans="1:10" ht="24">
      <c r="A9" s="124">
        <v>46238</v>
      </c>
      <c r="B9" s="121">
        <v>1360</v>
      </c>
      <c r="C9" s="39" t="s">
        <v>59</v>
      </c>
      <c r="D9" s="127" t="s">
        <v>60</v>
      </c>
      <c r="E9" s="85" t="s">
        <v>13</v>
      </c>
      <c r="F9" s="15" t="s">
        <v>56</v>
      </c>
      <c r="G9" s="95">
        <v>20</v>
      </c>
      <c r="H9" s="94">
        <v>190.87</v>
      </c>
      <c r="I9" s="94">
        <f t="shared" si="0"/>
        <v>3817.4</v>
      </c>
      <c r="J9" s="86" t="s">
        <v>31</v>
      </c>
    </row>
    <row r="10" spans="1:10" ht="24">
      <c r="A10" s="125"/>
      <c r="B10" s="122"/>
      <c r="C10" s="39" t="s">
        <v>79</v>
      </c>
      <c r="D10" s="128"/>
      <c r="E10" s="85" t="s">
        <v>13</v>
      </c>
      <c r="F10" s="15" t="s">
        <v>56</v>
      </c>
      <c r="G10" s="95">
        <v>5</v>
      </c>
      <c r="H10" s="94">
        <v>97.12</v>
      </c>
      <c r="I10" s="94">
        <f t="shared" si="0"/>
        <v>485.6</v>
      </c>
      <c r="J10" s="86" t="s">
        <v>31</v>
      </c>
    </row>
    <row r="11" spans="1:10" ht="24">
      <c r="A11" s="126"/>
      <c r="B11" s="123"/>
      <c r="C11" s="39" t="s">
        <v>80</v>
      </c>
      <c r="D11" s="129"/>
      <c r="E11" s="85" t="s">
        <v>13</v>
      </c>
      <c r="F11" s="15" t="s">
        <v>32</v>
      </c>
      <c r="G11" s="95">
        <v>25</v>
      </c>
      <c r="H11" s="94">
        <v>66.319999999999993</v>
      </c>
      <c r="I11" s="94">
        <f t="shared" si="0"/>
        <v>1657.9999999999998</v>
      </c>
      <c r="J11" s="86" t="s">
        <v>31</v>
      </c>
    </row>
    <row r="12" spans="1:10" ht="24">
      <c r="A12" s="124">
        <v>46240</v>
      </c>
      <c r="B12" s="121">
        <v>1361</v>
      </c>
      <c r="C12" s="39" t="s">
        <v>82</v>
      </c>
      <c r="D12" s="127" t="s">
        <v>81</v>
      </c>
      <c r="E12" s="85" t="s">
        <v>13</v>
      </c>
      <c r="F12" s="15" t="s">
        <v>32</v>
      </c>
      <c r="G12" s="95">
        <v>33</v>
      </c>
      <c r="H12" s="94">
        <v>35</v>
      </c>
      <c r="I12" s="94">
        <f t="shared" si="0"/>
        <v>1155</v>
      </c>
      <c r="J12" s="86" t="s">
        <v>31</v>
      </c>
    </row>
    <row r="13" spans="1:10" ht="24">
      <c r="A13" s="125"/>
      <c r="B13" s="122"/>
      <c r="C13" s="39" t="s">
        <v>83</v>
      </c>
      <c r="D13" s="128"/>
      <c r="E13" s="85" t="s">
        <v>13</v>
      </c>
      <c r="F13" s="15" t="s">
        <v>56</v>
      </c>
      <c r="G13" s="95">
        <v>3</v>
      </c>
      <c r="H13" s="94">
        <v>100</v>
      </c>
      <c r="I13" s="94">
        <f t="shared" si="0"/>
        <v>300</v>
      </c>
      <c r="J13" s="86" t="s">
        <v>31</v>
      </c>
    </row>
    <row r="14" spans="1:10" ht="24">
      <c r="A14" s="125"/>
      <c r="B14" s="122"/>
      <c r="C14" s="39" t="s">
        <v>84</v>
      </c>
      <c r="D14" s="128"/>
      <c r="E14" s="85" t="s">
        <v>13</v>
      </c>
      <c r="F14" s="15" t="s">
        <v>32</v>
      </c>
      <c r="G14" s="95">
        <v>33</v>
      </c>
      <c r="H14" s="94">
        <v>15</v>
      </c>
      <c r="I14" s="94">
        <f t="shared" si="0"/>
        <v>495</v>
      </c>
      <c r="J14" s="86" t="s">
        <v>31</v>
      </c>
    </row>
    <row r="15" spans="1:10" ht="23.1" customHeight="1">
      <c r="A15" s="125"/>
      <c r="B15" s="122"/>
      <c r="C15" s="39" t="s">
        <v>85</v>
      </c>
      <c r="D15" s="128"/>
      <c r="E15" s="85" t="s">
        <v>13</v>
      </c>
      <c r="F15" s="15" t="s">
        <v>32</v>
      </c>
      <c r="G15" s="95">
        <v>33</v>
      </c>
      <c r="H15" s="94">
        <v>15</v>
      </c>
      <c r="I15" s="94">
        <f t="shared" si="0"/>
        <v>495</v>
      </c>
      <c r="J15" s="86" t="s">
        <v>31</v>
      </c>
    </row>
    <row r="16" spans="1:10" ht="24">
      <c r="A16" s="126"/>
      <c r="B16" s="123"/>
      <c r="C16" s="39" t="s">
        <v>86</v>
      </c>
      <c r="D16" s="129"/>
      <c r="E16" s="85" t="s">
        <v>13</v>
      </c>
      <c r="F16" s="15" t="s">
        <v>32</v>
      </c>
      <c r="G16" s="95">
        <v>33</v>
      </c>
      <c r="H16" s="94">
        <v>15</v>
      </c>
      <c r="I16" s="94">
        <f t="shared" si="0"/>
        <v>495</v>
      </c>
      <c r="J16" s="86" t="s">
        <v>31</v>
      </c>
    </row>
    <row r="17" spans="1:10" ht="29.1" customHeight="1">
      <c r="A17" s="124">
        <v>46240</v>
      </c>
      <c r="B17" s="121">
        <v>1362</v>
      </c>
      <c r="C17" s="39" t="s">
        <v>88</v>
      </c>
      <c r="D17" s="127" t="s">
        <v>87</v>
      </c>
      <c r="E17" s="85" t="s">
        <v>13</v>
      </c>
      <c r="F17" s="15" t="s">
        <v>33</v>
      </c>
      <c r="G17" s="95">
        <v>45</v>
      </c>
      <c r="H17" s="94">
        <v>20</v>
      </c>
      <c r="I17" s="94">
        <f>H17*G17</f>
        <v>900</v>
      </c>
      <c r="J17" s="38" t="s">
        <v>51</v>
      </c>
    </row>
    <row r="18" spans="1:10" ht="29.1" customHeight="1">
      <c r="A18" s="126"/>
      <c r="B18" s="123"/>
      <c r="C18" s="39" t="s">
        <v>89</v>
      </c>
      <c r="D18" s="129"/>
      <c r="E18" s="85" t="s">
        <v>13</v>
      </c>
      <c r="F18" s="15" t="s">
        <v>33</v>
      </c>
      <c r="G18" s="95">
        <v>5</v>
      </c>
      <c r="H18" s="94">
        <v>80</v>
      </c>
      <c r="I18" s="94">
        <f>H18*G18</f>
        <v>400</v>
      </c>
      <c r="J18" s="38" t="s">
        <v>51</v>
      </c>
    </row>
    <row r="19" spans="1:10" ht="29.1" customHeight="1">
      <c r="A19" s="124">
        <v>46240</v>
      </c>
      <c r="B19" s="121">
        <v>1363</v>
      </c>
      <c r="C19" s="39" t="s">
        <v>90</v>
      </c>
      <c r="D19" s="127" t="s">
        <v>92</v>
      </c>
      <c r="E19" s="85" t="s">
        <v>13</v>
      </c>
      <c r="F19" s="15" t="s">
        <v>32</v>
      </c>
      <c r="G19" s="95">
        <v>10</v>
      </c>
      <c r="H19" s="94">
        <v>150</v>
      </c>
      <c r="I19" s="94">
        <f>H19*G19</f>
        <v>1500</v>
      </c>
      <c r="J19" s="38" t="s">
        <v>51</v>
      </c>
    </row>
    <row r="20" spans="1:10" ht="29.1" customHeight="1" thickBot="1">
      <c r="A20" s="146"/>
      <c r="B20" s="145"/>
      <c r="C20" s="35" t="s">
        <v>91</v>
      </c>
      <c r="D20" s="147"/>
      <c r="E20" s="34" t="s">
        <v>13</v>
      </c>
      <c r="F20" s="53" t="s">
        <v>32</v>
      </c>
      <c r="G20" s="36">
        <v>3</v>
      </c>
      <c r="H20" s="37">
        <v>150</v>
      </c>
      <c r="I20" s="37">
        <f>H20*G20</f>
        <v>450</v>
      </c>
      <c r="J20" s="14" t="s">
        <v>51</v>
      </c>
    </row>
    <row r="21" spans="1:10" ht="30" customHeight="1">
      <c r="A21" s="130" t="s">
        <v>37</v>
      </c>
      <c r="B21" s="131"/>
      <c r="C21" s="131"/>
      <c r="D21" s="131"/>
      <c r="E21" s="131"/>
      <c r="F21" s="131"/>
      <c r="G21" s="131"/>
      <c r="H21" s="131"/>
      <c r="I21" s="131"/>
      <c r="J21" s="132"/>
    </row>
    <row r="22" spans="1:10" ht="30" customHeight="1">
      <c r="A22" s="133" t="s">
        <v>76</v>
      </c>
      <c r="B22" s="134"/>
      <c r="C22" s="134"/>
      <c r="D22" s="134"/>
      <c r="E22" s="134"/>
      <c r="F22" s="134"/>
      <c r="G22" s="134"/>
      <c r="H22" s="134"/>
      <c r="I22" s="134"/>
      <c r="J22" s="135"/>
    </row>
    <row r="23" spans="1:10" ht="30" customHeight="1" thickBot="1">
      <c r="A23" s="136" t="s">
        <v>0</v>
      </c>
      <c r="B23" s="137"/>
      <c r="C23" s="137"/>
      <c r="D23" s="137"/>
      <c r="E23" s="137"/>
      <c r="F23" s="137"/>
      <c r="G23" s="137"/>
      <c r="H23" s="137"/>
      <c r="I23" s="137"/>
      <c r="J23" s="138"/>
    </row>
    <row r="24" spans="1:10" ht="30" customHeight="1" thickBot="1">
      <c r="A24" s="24" t="s">
        <v>1</v>
      </c>
      <c r="B24" s="25" t="s">
        <v>2</v>
      </c>
      <c r="C24" s="26" t="s">
        <v>3</v>
      </c>
      <c r="D24" s="27" t="s">
        <v>4</v>
      </c>
      <c r="E24" s="25" t="s">
        <v>5</v>
      </c>
      <c r="F24" s="28" t="s">
        <v>26</v>
      </c>
      <c r="G24" s="29" t="s">
        <v>6</v>
      </c>
      <c r="H24" s="30" t="s">
        <v>7</v>
      </c>
      <c r="I24" s="30" t="s">
        <v>8</v>
      </c>
      <c r="J24" s="25" t="s">
        <v>9</v>
      </c>
    </row>
    <row r="25" spans="1:10" ht="18.95" customHeight="1">
      <c r="A25" s="125">
        <v>46240</v>
      </c>
      <c r="B25" s="122">
        <v>1364</v>
      </c>
      <c r="C25" s="128" t="s">
        <v>40</v>
      </c>
      <c r="D25" s="128" t="s">
        <v>41</v>
      </c>
      <c r="E25" s="83" t="s">
        <v>42</v>
      </c>
      <c r="F25" s="122" t="s">
        <v>33</v>
      </c>
      <c r="G25" s="150">
        <v>1</v>
      </c>
      <c r="H25" s="148">
        <v>1000</v>
      </c>
      <c r="I25" s="148">
        <f>H25*G25</f>
        <v>1000</v>
      </c>
      <c r="J25" s="149" t="s">
        <v>31</v>
      </c>
    </row>
    <row r="26" spans="1:10">
      <c r="A26" s="126"/>
      <c r="B26" s="123"/>
      <c r="C26" s="129"/>
      <c r="D26" s="129"/>
      <c r="E26" s="17" t="s">
        <v>43</v>
      </c>
      <c r="F26" s="123"/>
      <c r="G26" s="144"/>
      <c r="H26" s="140"/>
      <c r="I26" s="140"/>
      <c r="J26" s="142"/>
    </row>
    <row r="27" spans="1:10" ht="24">
      <c r="A27" s="84">
        <v>46241</v>
      </c>
      <c r="B27" s="70">
        <v>1365</v>
      </c>
      <c r="C27" s="49" t="s">
        <v>93</v>
      </c>
      <c r="D27" s="18" t="s">
        <v>94</v>
      </c>
      <c r="E27" s="83" t="s">
        <v>13</v>
      </c>
      <c r="F27" s="83" t="s">
        <v>52</v>
      </c>
      <c r="G27" s="83">
        <v>15</v>
      </c>
      <c r="H27" s="71">
        <v>242</v>
      </c>
      <c r="I27" s="48">
        <f t="shared" ref="I27" si="1">H27*G27</f>
        <v>3630</v>
      </c>
      <c r="J27" s="86" t="s">
        <v>31</v>
      </c>
    </row>
    <row r="28" spans="1:10" ht="24.95" customHeight="1">
      <c r="A28" s="125">
        <v>46244</v>
      </c>
      <c r="B28" s="122">
        <v>1366</v>
      </c>
      <c r="C28" s="128" t="s">
        <v>49</v>
      </c>
      <c r="D28" s="128" t="s">
        <v>50</v>
      </c>
      <c r="E28" s="83" t="s">
        <v>42</v>
      </c>
      <c r="F28" s="122" t="s">
        <v>33</v>
      </c>
      <c r="G28" s="150">
        <v>1</v>
      </c>
      <c r="H28" s="148">
        <v>22500</v>
      </c>
      <c r="I28" s="148">
        <f>H28*G28</f>
        <v>22500</v>
      </c>
      <c r="J28" s="149" t="s">
        <v>31</v>
      </c>
    </row>
    <row r="29" spans="1:10" ht="27" customHeight="1">
      <c r="A29" s="126"/>
      <c r="B29" s="123"/>
      <c r="C29" s="129"/>
      <c r="D29" s="129"/>
      <c r="E29" s="17" t="s">
        <v>43</v>
      </c>
      <c r="F29" s="123"/>
      <c r="G29" s="144"/>
      <c r="H29" s="140"/>
      <c r="I29" s="140"/>
      <c r="J29" s="142"/>
    </row>
    <row r="30" spans="1:10" ht="24">
      <c r="A30" s="68">
        <v>46244</v>
      </c>
      <c r="B30" s="69">
        <v>1367</v>
      </c>
      <c r="C30" s="72" t="s">
        <v>95</v>
      </c>
      <c r="D30" s="54" t="s">
        <v>96</v>
      </c>
      <c r="E30" s="55" t="s">
        <v>13</v>
      </c>
      <c r="F30" s="55" t="s">
        <v>32</v>
      </c>
      <c r="G30" s="55">
        <v>300</v>
      </c>
      <c r="H30" s="56">
        <v>15</v>
      </c>
      <c r="I30" s="32">
        <f>H30*G30</f>
        <v>4500</v>
      </c>
      <c r="J30" s="38" t="s">
        <v>31</v>
      </c>
    </row>
    <row r="31" spans="1:10" s="73" customFormat="1" ht="24">
      <c r="A31" s="124">
        <v>46244</v>
      </c>
      <c r="B31" s="121">
        <v>1368</v>
      </c>
      <c r="C31" s="72" t="s">
        <v>97</v>
      </c>
      <c r="D31" s="153" t="s">
        <v>102</v>
      </c>
      <c r="E31" s="20" t="s">
        <v>13</v>
      </c>
      <c r="F31" s="20" t="s">
        <v>32</v>
      </c>
      <c r="G31" s="20">
        <v>2</v>
      </c>
      <c r="H31" s="59">
        <v>21.5</v>
      </c>
      <c r="I31" s="32">
        <f t="shared" ref="I31:I38" si="2">H31*G31</f>
        <v>43</v>
      </c>
      <c r="J31" s="38" t="s">
        <v>31</v>
      </c>
    </row>
    <row r="32" spans="1:10" s="73" customFormat="1" ht="23.25" customHeight="1">
      <c r="A32" s="125"/>
      <c r="B32" s="122"/>
      <c r="C32" s="72" t="s">
        <v>98</v>
      </c>
      <c r="D32" s="151"/>
      <c r="E32" s="20" t="s">
        <v>13</v>
      </c>
      <c r="F32" s="20" t="s">
        <v>32</v>
      </c>
      <c r="G32" s="20">
        <v>3</v>
      </c>
      <c r="H32" s="59">
        <v>32</v>
      </c>
      <c r="I32" s="32">
        <f t="shared" si="2"/>
        <v>96</v>
      </c>
      <c r="J32" s="38" t="s">
        <v>31</v>
      </c>
    </row>
    <row r="33" spans="1:10" s="73" customFormat="1" ht="23.25" customHeight="1">
      <c r="A33" s="125"/>
      <c r="B33" s="122"/>
      <c r="C33" s="72" t="s">
        <v>99</v>
      </c>
      <c r="D33" s="151"/>
      <c r="E33" s="20" t="s">
        <v>13</v>
      </c>
      <c r="F33" s="20" t="s">
        <v>32</v>
      </c>
      <c r="G33" s="20">
        <v>10</v>
      </c>
      <c r="H33" s="59">
        <v>8.5</v>
      </c>
      <c r="I33" s="32">
        <f t="shared" si="2"/>
        <v>85</v>
      </c>
      <c r="J33" s="38" t="s">
        <v>31</v>
      </c>
    </row>
    <row r="34" spans="1:10" s="73" customFormat="1" ht="23.25" customHeight="1">
      <c r="A34" s="125"/>
      <c r="B34" s="122"/>
      <c r="C34" s="72" t="s">
        <v>100</v>
      </c>
      <c r="D34" s="151"/>
      <c r="E34" s="20" t="s">
        <v>13</v>
      </c>
      <c r="F34" s="20" t="s">
        <v>32</v>
      </c>
      <c r="G34" s="20">
        <v>5</v>
      </c>
      <c r="H34" s="59">
        <v>20</v>
      </c>
      <c r="I34" s="32">
        <f t="shared" si="2"/>
        <v>100</v>
      </c>
      <c r="J34" s="38" t="s">
        <v>31</v>
      </c>
    </row>
    <row r="35" spans="1:10" s="73" customFormat="1" ht="24">
      <c r="A35" s="125"/>
      <c r="B35" s="122"/>
      <c r="C35" s="72" t="s">
        <v>101</v>
      </c>
      <c r="D35" s="151"/>
      <c r="E35" s="20" t="s">
        <v>13</v>
      </c>
      <c r="F35" s="20" t="s">
        <v>32</v>
      </c>
      <c r="G35" s="20">
        <v>1</v>
      </c>
      <c r="H35" s="59">
        <v>11</v>
      </c>
      <c r="I35" s="32">
        <f t="shared" si="2"/>
        <v>11</v>
      </c>
      <c r="J35" s="38" t="s">
        <v>31</v>
      </c>
    </row>
    <row r="36" spans="1:10" s="73" customFormat="1" ht="24">
      <c r="A36" s="125"/>
      <c r="B36" s="122"/>
      <c r="C36" s="72" t="s">
        <v>62</v>
      </c>
      <c r="D36" s="151"/>
      <c r="E36" s="20" t="s">
        <v>13</v>
      </c>
      <c r="F36" s="20" t="s">
        <v>32</v>
      </c>
      <c r="G36" s="20">
        <v>2</v>
      </c>
      <c r="H36" s="59">
        <v>10</v>
      </c>
      <c r="I36" s="32">
        <f t="shared" si="2"/>
        <v>20</v>
      </c>
      <c r="J36" s="38" t="s">
        <v>31</v>
      </c>
    </row>
    <row r="37" spans="1:10" s="73" customFormat="1" ht="24">
      <c r="A37" s="125"/>
      <c r="B37" s="122"/>
      <c r="C37" s="72" t="s">
        <v>103</v>
      </c>
      <c r="D37" s="151"/>
      <c r="E37" s="20" t="s">
        <v>13</v>
      </c>
      <c r="F37" s="20" t="s">
        <v>32</v>
      </c>
      <c r="G37" s="20">
        <v>1</v>
      </c>
      <c r="H37" s="59">
        <v>16</v>
      </c>
      <c r="I37" s="32">
        <f t="shared" si="2"/>
        <v>16</v>
      </c>
      <c r="J37" s="38" t="s">
        <v>31</v>
      </c>
    </row>
    <row r="38" spans="1:10" s="73" customFormat="1" ht="24">
      <c r="A38" s="126"/>
      <c r="B38" s="123"/>
      <c r="C38" s="72" t="s">
        <v>63</v>
      </c>
      <c r="D38" s="152"/>
      <c r="E38" s="20" t="s">
        <v>13</v>
      </c>
      <c r="F38" s="20" t="s">
        <v>32</v>
      </c>
      <c r="G38" s="20">
        <v>1</v>
      </c>
      <c r="H38" s="59">
        <v>41</v>
      </c>
      <c r="I38" s="32">
        <f t="shared" si="2"/>
        <v>41</v>
      </c>
      <c r="J38" s="38" t="s">
        <v>31</v>
      </c>
    </row>
    <row r="39" spans="1:10" ht="23.25" customHeight="1">
      <c r="A39" s="125">
        <v>46244</v>
      </c>
      <c r="B39" s="122">
        <v>1369</v>
      </c>
      <c r="C39" s="78" t="s">
        <v>104</v>
      </c>
      <c r="D39" s="151" t="s">
        <v>106</v>
      </c>
      <c r="E39" s="76" t="s">
        <v>13</v>
      </c>
      <c r="F39" s="76" t="s">
        <v>32</v>
      </c>
      <c r="G39" s="76">
        <v>2</v>
      </c>
      <c r="H39" s="79">
        <v>800</v>
      </c>
      <c r="I39" s="91">
        <f>H39*G39</f>
        <v>1600</v>
      </c>
      <c r="J39" s="149" t="s">
        <v>31</v>
      </c>
    </row>
    <row r="40" spans="1:10" ht="23.25" customHeight="1" thickBot="1">
      <c r="A40" s="126"/>
      <c r="B40" s="123"/>
      <c r="C40" s="74" t="s">
        <v>105</v>
      </c>
      <c r="D40" s="152"/>
      <c r="E40" s="20" t="s">
        <v>13</v>
      </c>
      <c r="F40" s="20" t="s">
        <v>107</v>
      </c>
      <c r="G40" s="20">
        <v>1</v>
      </c>
      <c r="H40" s="59">
        <v>891</v>
      </c>
      <c r="I40" s="32">
        <f>H40*G40</f>
        <v>891</v>
      </c>
      <c r="J40" s="142"/>
    </row>
    <row r="41" spans="1:10" ht="30" customHeight="1">
      <c r="A41" s="130" t="s">
        <v>37</v>
      </c>
      <c r="B41" s="131"/>
      <c r="C41" s="131"/>
      <c r="D41" s="131"/>
      <c r="E41" s="131"/>
      <c r="F41" s="131"/>
      <c r="G41" s="131"/>
      <c r="H41" s="131"/>
      <c r="I41" s="131"/>
      <c r="J41" s="132"/>
    </row>
    <row r="42" spans="1:10" ht="30" customHeight="1">
      <c r="A42" s="133" t="str">
        <f>A2</f>
        <v>CONCENTRADO DONATIVOS ENTRADAS AGOSTO 2026</v>
      </c>
      <c r="B42" s="134"/>
      <c r="C42" s="134"/>
      <c r="D42" s="134"/>
      <c r="E42" s="134"/>
      <c r="F42" s="134"/>
      <c r="G42" s="134"/>
      <c r="H42" s="134"/>
      <c r="I42" s="134"/>
      <c r="J42" s="135"/>
    </row>
    <row r="43" spans="1:10" ht="30" customHeight="1" thickBot="1">
      <c r="A43" s="136" t="s">
        <v>0</v>
      </c>
      <c r="B43" s="137"/>
      <c r="C43" s="137"/>
      <c r="D43" s="137"/>
      <c r="E43" s="137"/>
      <c r="F43" s="137"/>
      <c r="G43" s="137"/>
      <c r="H43" s="137"/>
      <c r="I43" s="137"/>
      <c r="J43" s="138"/>
    </row>
    <row r="44" spans="1:10" ht="30" customHeight="1" thickBot="1">
      <c r="A44" s="24" t="s">
        <v>1</v>
      </c>
      <c r="B44" s="25" t="s">
        <v>2</v>
      </c>
      <c r="C44" s="26" t="s">
        <v>3</v>
      </c>
      <c r="D44" s="27" t="s">
        <v>4</v>
      </c>
      <c r="E44" s="25" t="s">
        <v>5</v>
      </c>
      <c r="F44" s="28" t="s">
        <v>26</v>
      </c>
      <c r="G44" s="29" t="s">
        <v>6</v>
      </c>
      <c r="H44" s="30" t="s">
        <v>7</v>
      </c>
      <c r="I44" s="30" t="s">
        <v>8</v>
      </c>
      <c r="J44" s="25" t="s">
        <v>9</v>
      </c>
    </row>
    <row r="45" spans="1:10">
      <c r="A45" s="124">
        <v>46246</v>
      </c>
      <c r="B45" s="121">
        <v>1370</v>
      </c>
      <c r="C45" s="18" t="s">
        <v>44</v>
      </c>
      <c r="D45" s="128" t="s">
        <v>45</v>
      </c>
      <c r="E45" s="83" t="s">
        <v>13</v>
      </c>
      <c r="F45" s="19" t="s">
        <v>32</v>
      </c>
      <c r="G45" s="93">
        <v>16</v>
      </c>
      <c r="H45" s="91">
        <v>289.14</v>
      </c>
      <c r="I45" s="22">
        <f t="shared" ref="I45:I48" si="3">H45*G45</f>
        <v>4626.24</v>
      </c>
      <c r="J45" s="149" t="s">
        <v>31</v>
      </c>
    </row>
    <row r="46" spans="1:10">
      <c r="A46" s="125"/>
      <c r="B46" s="122"/>
      <c r="C46" s="16" t="s">
        <v>46</v>
      </c>
      <c r="D46" s="128"/>
      <c r="E46" s="20" t="s">
        <v>13</v>
      </c>
      <c r="F46" s="21" t="s">
        <v>32</v>
      </c>
      <c r="G46" s="31">
        <v>10</v>
      </c>
      <c r="H46" s="32">
        <v>325.41000000000003</v>
      </c>
      <c r="I46" s="22">
        <f t="shared" si="3"/>
        <v>3254.1000000000004</v>
      </c>
      <c r="J46" s="149"/>
    </row>
    <row r="47" spans="1:10">
      <c r="A47" s="125"/>
      <c r="B47" s="122"/>
      <c r="C47" s="16" t="s">
        <v>47</v>
      </c>
      <c r="D47" s="128"/>
      <c r="E47" s="20" t="s">
        <v>13</v>
      </c>
      <c r="F47" s="21" t="s">
        <v>32</v>
      </c>
      <c r="G47" s="31">
        <v>12</v>
      </c>
      <c r="H47" s="32">
        <v>335.8</v>
      </c>
      <c r="I47" s="22">
        <f t="shared" si="3"/>
        <v>4029.6000000000004</v>
      </c>
      <c r="J47" s="149"/>
    </row>
    <row r="48" spans="1:10">
      <c r="A48" s="126"/>
      <c r="B48" s="123"/>
      <c r="C48" s="39" t="s">
        <v>48</v>
      </c>
      <c r="D48" s="128"/>
      <c r="E48" s="51" t="s">
        <v>43</v>
      </c>
      <c r="F48" s="15" t="s">
        <v>32</v>
      </c>
      <c r="G48" s="95">
        <v>5</v>
      </c>
      <c r="H48" s="94">
        <v>510.19</v>
      </c>
      <c r="I48" s="22">
        <f t="shared" si="3"/>
        <v>2550.9499999999998</v>
      </c>
      <c r="J48" s="149"/>
    </row>
    <row r="49" spans="1:10" ht="24">
      <c r="A49" s="154">
        <v>46246</v>
      </c>
      <c r="B49" s="121">
        <v>1371</v>
      </c>
      <c r="C49" s="57" t="s">
        <v>109</v>
      </c>
      <c r="D49" s="127" t="s">
        <v>108</v>
      </c>
      <c r="E49" s="20" t="s">
        <v>13</v>
      </c>
      <c r="F49" s="15" t="s">
        <v>32</v>
      </c>
      <c r="G49" s="69">
        <v>14</v>
      </c>
      <c r="H49" s="52">
        <v>399</v>
      </c>
      <c r="I49" s="22">
        <f t="shared" ref="I49:I92" si="4">H49*G49</f>
        <v>5586</v>
      </c>
      <c r="J49" s="38" t="s">
        <v>31</v>
      </c>
    </row>
    <row r="50" spans="1:10" ht="23.25" customHeight="1">
      <c r="A50" s="155"/>
      <c r="B50" s="122"/>
      <c r="C50" s="57" t="s">
        <v>110</v>
      </c>
      <c r="D50" s="128"/>
      <c r="E50" s="20" t="s">
        <v>13</v>
      </c>
      <c r="F50" s="15" t="s">
        <v>53</v>
      </c>
      <c r="G50" s="69">
        <v>14</v>
      </c>
      <c r="H50" s="52">
        <v>150</v>
      </c>
      <c r="I50" s="22">
        <f t="shared" si="4"/>
        <v>2100</v>
      </c>
      <c r="J50" s="38" t="s">
        <v>31</v>
      </c>
    </row>
    <row r="51" spans="1:10" ht="23.25" customHeight="1">
      <c r="A51" s="155"/>
      <c r="B51" s="122"/>
      <c r="C51" s="57" t="s">
        <v>111</v>
      </c>
      <c r="D51" s="128"/>
      <c r="E51" s="20" t="s">
        <v>13</v>
      </c>
      <c r="F51" s="15" t="s">
        <v>32</v>
      </c>
      <c r="G51" s="69">
        <v>14</v>
      </c>
      <c r="H51" s="52">
        <v>25</v>
      </c>
      <c r="I51" s="22">
        <f t="shared" si="4"/>
        <v>350</v>
      </c>
      <c r="J51" s="38" t="s">
        <v>31</v>
      </c>
    </row>
    <row r="52" spans="1:10" ht="24">
      <c r="A52" s="156"/>
      <c r="B52" s="123"/>
      <c r="C52" s="57" t="s">
        <v>112</v>
      </c>
      <c r="D52" s="129"/>
      <c r="E52" s="20" t="s">
        <v>13</v>
      </c>
      <c r="F52" s="15" t="s">
        <v>32</v>
      </c>
      <c r="G52" s="69">
        <v>14</v>
      </c>
      <c r="H52" s="52">
        <v>150</v>
      </c>
      <c r="I52" s="22">
        <f t="shared" si="4"/>
        <v>2100</v>
      </c>
      <c r="J52" s="38" t="s">
        <v>31</v>
      </c>
    </row>
    <row r="53" spans="1:10" ht="24">
      <c r="A53" s="68">
        <v>46246</v>
      </c>
      <c r="B53" s="50">
        <v>1372</v>
      </c>
      <c r="C53" s="49" t="s">
        <v>113</v>
      </c>
      <c r="D53" s="16" t="s">
        <v>114</v>
      </c>
      <c r="E53" s="69" t="s">
        <v>13</v>
      </c>
      <c r="F53" s="69" t="s">
        <v>32</v>
      </c>
      <c r="G53" s="69">
        <v>50</v>
      </c>
      <c r="H53" s="52">
        <v>5</v>
      </c>
      <c r="I53" s="22">
        <f t="shared" si="4"/>
        <v>250</v>
      </c>
      <c r="J53" s="38" t="s">
        <v>31</v>
      </c>
    </row>
    <row r="54" spans="1:10" ht="24">
      <c r="A54" s="68">
        <v>46246</v>
      </c>
      <c r="B54" s="69">
        <v>1373</v>
      </c>
      <c r="C54" s="75" t="s">
        <v>115</v>
      </c>
      <c r="D54" s="16" t="s">
        <v>116</v>
      </c>
      <c r="E54" s="69" t="s">
        <v>13</v>
      </c>
      <c r="F54" s="69" t="s">
        <v>32</v>
      </c>
      <c r="G54" s="69">
        <v>2</v>
      </c>
      <c r="H54" s="52">
        <v>750</v>
      </c>
      <c r="I54" s="22">
        <f t="shared" si="4"/>
        <v>1500</v>
      </c>
      <c r="J54" s="38" t="s">
        <v>31</v>
      </c>
    </row>
    <row r="55" spans="1:10" ht="24">
      <c r="A55" s="124">
        <v>46246</v>
      </c>
      <c r="B55" s="121">
        <v>1374</v>
      </c>
      <c r="C55" s="49" t="s">
        <v>117</v>
      </c>
      <c r="D55" s="127" t="s">
        <v>118</v>
      </c>
      <c r="E55" s="83" t="s">
        <v>13</v>
      </c>
      <c r="F55" s="83" t="s">
        <v>107</v>
      </c>
      <c r="G55" s="83">
        <v>1</v>
      </c>
      <c r="H55" s="71">
        <v>499</v>
      </c>
      <c r="I55" s="48">
        <f t="shared" si="4"/>
        <v>499</v>
      </c>
      <c r="J55" s="38" t="s">
        <v>31</v>
      </c>
    </row>
    <row r="56" spans="1:10" ht="24">
      <c r="A56" s="125"/>
      <c r="B56" s="122"/>
      <c r="C56" s="49" t="s">
        <v>117</v>
      </c>
      <c r="D56" s="128"/>
      <c r="E56" s="83" t="s">
        <v>13</v>
      </c>
      <c r="F56" s="83" t="s">
        <v>119</v>
      </c>
      <c r="G56" s="83">
        <v>3</v>
      </c>
      <c r="H56" s="71">
        <v>599.91</v>
      </c>
      <c r="I56" s="48">
        <f t="shared" si="4"/>
        <v>1799.73</v>
      </c>
      <c r="J56" s="38" t="s">
        <v>31</v>
      </c>
    </row>
    <row r="57" spans="1:10" ht="24">
      <c r="A57" s="126"/>
      <c r="B57" s="123"/>
      <c r="C57" s="49" t="s">
        <v>117</v>
      </c>
      <c r="D57" s="129"/>
      <c r="E57" s="83" t="s">
        <v>13</v>
      </c>
      <c r="F57" s="83" t="s">
        <v>119</v>
      </c>
      <c r="G57" s="83">
        <v>3</v>
      </c>
      <c r="H57" s="71">
        <v>699.9</v>
      </c>
      <c r="I57" s="48">
        <f t="shared" si="4"/>
        <v>2099.6999999999998</v>
      </c>
      <c r="J57" s="38" t="s">
        <v>31</v>
      </c>
    </row>
    <row r="58" spans="1:10" ht="24">
      <c r="A58" s="68">
        <v>46247</v>
      </c>
      <c r="B58" s="69">
        <v>1375</v>
      </c>
      <c r="C58" s="49" t="s">
        <v>54</v>
      </c>
      <c r="D58" s="16" t="s">
        <v>58</v>
      </c>
      <c r="E58" s="69" t="s">
        <v>13</v>
      </c>
      <c r="F58" s="69" t="s">
        <v>32</v>
      </c>
      <c r="G58" s="69">
        <v>7</v>
      </c>
      <c r="H58" s="52">
        <v>300</v>
      </c>
      <c r="I58" s="22">
        <f t="shared" si="4"/>
        <v>2100</v>
      </c>
      <c r="J58" s="38" t="s">
        <v>31</v>
      </c>
    </row>
    <row r="59" spans="1:10" ht="24">
      <c r="A59" s="124">
        <v>46248</v>
      </c>
      <c r="B59" s="121">
        <v>1376</v>
      </c>
      <c r="C59" s="75" t="s">
        <v>120</v>
      </c>
      <c r="D59" s="127" t="s">
        <v>74</v>
      </c>
      <c r="E59" s="69" t="s">
        <v>13</v>
      </c>
      <c r="F59" s="69" t="s">
        <v>32</v>
      </c>
      <c r="G59" s="69">
        <v>200</v>
      </c>
      <c r="H59" s="52">
        <v>424.7</v>
      </c>
      <c r="I59" s="22">
        <f t="shared" si="4"/>
        <v>84940</v>
      </c>
      <c r="J59" s="38" t="s">
        <v>31</v>
      </c>
    </row>
    <row r="60" spans="1:10" ht="23.25" customHeight="1">
      <c r="A60" s="126"/>
      <c r="B60" s="123"/>
      <c r="C60" s="49" t="s">
        <v>121</v>
      </c>
      <c r="D60" s="129"/>
      <c r="E60" s="69" t="s">
        <v>13</v>
      </c>
      <c r="F60" s="69" t="s">
        <v>32</v>
      </c>
      <c r="G60" s="69">
        <v>15</v>
      </c>
      <c r="H60" s="52">
        <v>424.7</v>
      </c>
      <c r="I60" s="22">
        <f t="shared" si="4"/>
        <v>6370.5</v>
      </c>
      <c r="J60" s="38" t="s">
        <v>31</v>
      </c>
    </row>
    <row r="61" spans="1:10" ht="24.75" thickBot="1">
      <c r="A61" s="33">
        <v>46250</v>
      </c>
      <c r="B61" s="34">
        <v>1377</v>
      </c>
      <c r="C61" s="35" t="s">
        <v>122</v>
      </c>
      <c r="D61" s="35" t="s">
        <v>123</v>
      </c>
      <c r="E61" s="46" t="s">
        <v>13</v>
      </c>
      <c r="F61" s="53" t="s">
        <v>32</v>
      </c>
      <c r="G61" s="36">
        <v>2</v>
      </c>
      <c r="H61" s="37">
        <v>1499</v>
      </c>
      <c r="I61" s="58">
        <f>H61*G61</f>
        <v>2998</v>
      </c>
      <c r="J61" s="14" t="s">
        <v>31</v>
      </c>
    </row>
    <row r="62" spans="1:10" ht="30" customHeight="1">
      <c r="A62" s="130" t="s">
        <v>37</v>
      </c>
      <c r="B62" s="131"/>
      <c r="C62" s="131"/>
      <c r="D62" s="131"/>
      <c r="E62" s="131"/>
      <c r="F62" s="131"/>
      <c r="G62" s="131"/>
      <c r="H62" s="131"/>
      <c r="I62" s="131"/>
      <c r="J62" s="132"/>
    </row>
    <row r="63" spans="1:10" ht="30" customHeight="1">
      <c r="A63" s="133" t="str">
        <f>A2</f>
        <v>CONCENTRADO DONATIVOS ENTRADAS AGOSTO 2026</v>
      </c>
      <c r="B63" s="134"/>
      <c r="C63" s="134"/>
      <c r="D63" s="134"/>
      <c r="E63" s="134"/>
      <c r="F63" s="134"/>
      <c r="G63" s="134"/>
      <c r="H63" s="134"/>
      <c r="I63" s="134"/>
      <c r="J63" s="135"/>
    </row>
    <row r="64" spans="1:10" ht="30" customHeight="1" thickBot="1">
      <c r="A64" s="136" t="s">
        <v>0</v>
      </c>
      <c r="B64" s="137"/>
      <c r="C64" s="137"/>
      <c r="D64" s="137"/>
      <c r="E64" s="137"/>
      <c r="F64" s="137"/>
      <c r="G64" s="137"/>
      <c r="H64" s="137"/>
      <c r="I64" s="137"/>
      <c r="J64" s="138"/>
    </row>
    <row r="65" spans="1:10" ht="30" customHeight="1" thickBot="1">
      <c r="A65" s="24" t="s">
        <v>1</v>
      </c>
      <c r="B65" s="25" t="s">
        <v>2</v>
      </c>
      <c r="C65" s="26" t="s">
        <v>3</v>
      </c>
      <c r="D65" s="27" t="s">
        <v>4</v>
      </c>
      <c r="E65" s="25" t="s">
        <v>5</v>
      </c>
      <c r="F65" s="28" t="s">
        <v>26</v>
      </c>
      <c r="G65" s="29" t="s">
        <v>6</v>
      </c>
      <c r="H65" s="30" t="s">
        <v>7</v>
      </c>
      <c r="I65" s="30" t="s">
        <v>8</v>
      </c>
      <c r="J65" s="25" t="s">
        <v>9</v>
      </c>
    </row>
    <row r="66" spans="1:10" ht="24">
      <c r="A66" s="124">
        <v>46251</v>
      </c>
      <c r="B66" s="121">
        <v>1378</v>
      </c>
      <c r="C66" s="16" t="s">
        <v>124</v>
      </c>
      <c r="D66" s="127" t="s">
        <v>64</v>
      </c>
      <c r="E66" s="69" t="s">
        <v>13</v>
      </c>
      <c r="F66" s="21" t="s">
        <v>32</v>
      </c>
      <c r="G66" s="31">
        <v>3</v>
      </c>
      <c r="H66" s="32">
        <v>350</v>
      </c>
      <c r="I66" s="22">
        <f t="shared" si="4"/>
        <v>1050</v>
      </c>
      <c r="J66" s="38" t="s">
        <v>31</v>
      </c>
    </row>
    <row r="67" spans="1:10" ht="24">
      <c r="A67" s="126"/>
      <c r="B67" s="123"/>
      <c r="C67" s="16" t="s">
        <v>65</v>
      </c>
      <c r="D67" s="129"/>
      <c r="E67" s="69" t="s">
        <v>13</v>
      </c>
      <c r="F67" s="21" t="s">
        <v>32</v>
      </c>
      <c r="G67" s="31">
        <v>3</v>
      </c>
      <c r="H67" s="32">
        <v>350</v>
      </c>
      <c r="I67" s="22">
        <f t="shared" si="4"/>
        <v>1050</v>
      </c>
      <c r="J67" s="38" t="s">
        <v>31</v>
      </c>
    </row>
    <row r="68" spans="1:10" ht="24">
      <c r="A68" s="68">
        <v>46251</v>
      </c>
      <c r="B68" s="69">
        <v>1379</v>
      </c>
      <c r="C68" s="16" t="s">
        <v>125</v>
      </c>
      <c r="D68" s="16" t="s">
        <v>126</v>
      </c>
      <c r="E68" s="69" t="s">
        <v>13</v>
      </c>
      <c r="F68" s="21" t="s">
        <v>32</v>
      </c>
      <c r="G68" s="31">
        <v>17</v>
      </c>
      <c r="H68" s="32">
        <v>30</v>
      </c>
      <c r="I68" s="22">
        <f t="shared" si="4"/>
        <v>510</v>
      </c>
      <c r="J68" s="38" t="s">
        <v>31</v>
      </c>
    </row>
    <row r="69" spans="1:10" ht="24">
      <c r="A69" s="68">
        <v>46252</v>
      </c>
      <c r="B69" s="69">
        <v>1380</v>
      </c>
      <c r="C69" s="16" t="s">
        <v>129</v>
      </c>
      <c r="D69" s="16" t="s">
        <v>127</v>
      </c>
      <c r="E69" s="69" t="s">
        <v>13</v>
      </c>
      <c r="F69" s="21" t="s">
        <v>53</v>
      </c>
      <c r="G69" s="31">
        <v>31</v>
      </c>
      <c r="H69" s="32">
        <f>4340/31</f>
        <v>140</v>
      </c>
      <c r="I69" s="22">
        <f t="shared" ref="I69:I73" si="5">H69*G69</f>
        <v>4340</v>
      </c>
      <c r="J69" s="38" t="s">
        <v>31</v>
      </c>
    </row>
    <row r="70" spans="1:10" ht="23.25" customHeight="1">
      <c r="A70" s="68">
        <v>46252</v>
      </c>
      <c r="B70" s="69">
        <v>1381</v>
      </c>
      <c r="C70" s="16" t="s">
        <v>128</v>
      </c>
      <c r="D70" s="16" t="s">
        <v>130</v>
      </c>
      <c r="E70" s="69" t="s">
        <v>13</v>
      </c>
      <c r="F70" s="21" t="s">
        <v>53</v>
      </c>
      <c r="G70" s="31">
        <v>62</v>
      </c>
      <c r="H70" s="32">
        <v>170</v>
      </c>
      <c r="I70" s="22">
        <f t="shared" si="5"/>
        <v>10540</v>
      </c>
      <c r="J70" s="38" t="s">
        <v>31</v>
      </c>
    </row>
    <row r="71" spans="1:10" ht="23.25" customHeight="1">
      <c r="A71" s="124">
        <v>46253</v>
      </c>
      <c r="B71" s="121">
        <v>1382</v>
      </c>
      <c r="C71" s="16" t="s">
        <v>144</v>
      </c>
      <c r="D71" s="127" t="s">
        <v>126</v>
      </c>
      <c r="E71" s="69" t="s">
        <v>13</v>
      </c>
      <c r="F71" s="21" t="s">
        <v>147</v>
      </c>
      <c r="G71" s="31">
        <v>5</v>
      </c>
      <c r="H71" s="32">
        <v>41</v>
      </c>
      <c r="I71" s="22">
        <f t="shared" si="5"/>
        <v>205</v>
      </c>
      <c r="J71" s="38" t="s">
        <v>31</v>
      </c>
    </row>
    <row r="72" spans="1:10" ht="23.25" customHeight="1">
      <c r="A72" s="125"/>
      <c r="B72" s="122"/>
      <c r="C72" s="16" t="s">
        <v>145</v>
      </c>
      <c r="D72" s="128"/>
      <c r="E72" s="69" t="s">
        <v>13</v>
      </c>
      <c r="F72" s="21" t="s">
        <v>32</v>
      </c>
      <c r="G72" s="31">
        <v>11</v>
      </c>
      <c r="H72" s="32">
        <v>30</v>
      </c>
      <c r="I72" s="22">
        <f t="shared" si="5"/>
        <v>330</v>
      </c>
      <c r="J72" s="38" t="s">
        <v>31</v>
      </c>
    </row>
    <row r="73" spans="1:10" ht="23.25" customHeight="1">
      <c r="A73" s="126"/>
      <c r="B73" s="123"/>
      <c r="C73" s="16" t="s">
        <v>146</v>
      </c>
      <c r="D73" s="129"/>
      <c r="E73" s="69" t="s">
        <v>13</v>
      </c>
      <c r="F73" s="21" t="s">
        <v>61</v>
      </c>
      <c r="G73" s="31">
        <v>1</v>
      </c>
      <c r="H73" s="32">
        <v>100</v>
      </c>
      <c r="I73" s="22">
        <f t="shared" si="5"/>
        <v>100</v>
      </c>
      <c r="J73" s="38" t="s">
        <v>31</v>
      </c>
    </row>
    <row r="74" spans="1:10" ht="36">
      <c r="A74" s="68">
        <v>46253</v>
      </c>
      <c r="B74" s="69">
        <v>1383</v>
      </c>
      <c r="C74" s="16" t="s">
        <v>148</v>
      </c>
      <c r="D74" s="16" t="s">
        <v>143</v>
      </c>
      <c r="E74" s="69" t="s">
        <v>13</v>
      </c>
      <c r="F74" s="21" t="s">
        <v>32</v>
      </c>
      <c r="G74" s="31">
        <v>7400</v>
      </c>
      <c r="H74" s="32">
        <v>2.5</v>
      </c>
      <c r="I74" s="22">
        <f t="shared" ref="I74:I82" si="6">H74*G74</f>
        <v>18500</v>
      </c>
      <c r="J74" s="38" t="s">
        <v>31</v>
      </c>
    </row>
    <row r="75" spans="1:10">
      <c r="A75" s="124">
        <v>46252</v>
      </c>
      <c r="B75" s="121">
        <v>1384</v>
      </c>
      <c r="C75" s="16" t="s">
        <v>131</v>
      </c>
      <c r="D75" s="127" t="s">
        <v>67</v>
      </c>
      <c r="E75" s="69" t="s">
        <v>13</v>
      </c>
      <c r="F75" s="69" t="s">
        <v>32</v>
      </c>
      <c r="G75" s="31">
        <v>33</v>
      </c>
      <c r="H75" s="32">
        <v>29</v>
      </c>
      <c r="I75" s="22">
        <f t="shared" si="6"/>
        <v>957</v>
      </c>
      <c r="J75" s="141" t="s">
        <v>31</v>
      </c>
    </row>
    <row r="76" spans="1:10">
      <c r="A76" s="125"/>
      <c r="B76" s="122"/>
      <c r="C76" s="16" t="s">
        <v>132</v>
      </c>
      <c r="D76" s="128"/>
      <c r="E76" s="69" t="s">
        <v>13</v>
      </c>
      <c r="F76" s="69" t="s">
        <v>32</v>
      </c>
      <c r="G76" s="31">
        <v>31</v>
      </c>
      <c r="H76" s="32">
        <v>44</v>
      </c>
      <c r="I76" s="22">
        <f t="shared" si="6"/>
        <v>1364</v>
      </c>
      <c r="J76" s="149"/>
    </row>
    <row r="77" spans="1:10">
      <c r="A77" s="125"/>
      <c r="B77" s="122"/>
      <c r="C77" s="16" t="s">
        <v>133</v>
      </c>
      <c r="D77" s="128"/>
      <c r="E77" s="69" t="s">
        <v>13</v>
      </c>
      <c r="F77" s="69" t="s">
        <v>32</v>
      </c>
      <c r="G77" s="31">
        <v>31</v>
      </c>
      <c r="H77" s="32">
        <v>44</v>
      </c>
      <c r="I77" s="22">
        <f t="shared" si="6"/>
        <v>1364</v>
      </c>
      <c r="J77" s="149"/>
    </row>
    <row r="78" spans="1:10">
      <c r="A78" s="125"/>
      <c r="B78" s="122"/>
      <c r="C78" s="16" t="s">
        <v>134</v>
      </c>
      <c r="D78" s="128"/>
      <c r="E78" s="69" t="s">
        <v>13</v>
      </c>
      <c r="F78" s="69" t="s">
        <v>32</v>
      </c>
      <c r="G78" s="31">
        <v>31</v>
      </c>
      <c r="H78" s="32">
        <v>44</v>
      </c>
      <c r="I78" s="22">
        <f t="shared" si="6"/>
        <v>1364</v>
      </c>
      <c r="J78" s="149"/>
    </row>
    <row r="79" spans="1:10">
      <c r="A79" s="125"/>
      <c r="B79" s="122"/>
      <c r="C79" s="16" t="s">
        <v>135</v>
      </c>
      <c r="D79" s="128"/>
      <c r="E79" s="69" t="s">
        <v>13</v>
      </c>
      <c r="F79" s="69" t="s">
        <v>32</v>
      </c>
      <c r="G79" s="31">
        <v>30</v>
      </c>
      <c r="H79" s="32">
        <v>44</v>
      </c>
      <c r="I79" s="22">
        <f t="shared" si="6"/>
        <v>1320</v>
      </c>
      <c r="J79" s="149"/>
    </row>
    <row r="80" spans="1:10">
      <c r="A80" s="125"/>
      <c r="B80" s="122"/>
      <c r="C80" s="16" t="s">
        <v>136</v>
      </c>
      <c r="D80" s="128"/>
      <c r="E80" s="69" t="s">
        <v>13</v>
      </c>
      <c r="F80" s="69" t="s">
        <v>32</v>
      </c>
      <c r="G80" s="31">
        <v>30</v>
      </c>
      <c r="H80" s="32">
        <v>44</v>
      </c>
      <c r="I80" s="22">
        <f t="shared" si="6"/>
        <v>1320</v>
      </c>
      <c r="J80" s="149"/>
    </row>
    <row r="81" spans="1:10" ht="24">
      <c r="A81" s="125"/>
      <c r="B81" s="122"/>
      <c r="C81" s="16" t="s">
        <v>137</v>
      </c>
      <c r="D81" s="128"/>
      <c r="E81" s="69" t="s">
        <v>13</v>
      </c>
      <c r="F81" s="69" t="s">
        <v>32</v>
      </c>
      <c r="G81" s="31">
        <v>31</v>
      </c>
      <c r="H81" s="32">
        <v>129</v>
      </c>
      <c r="I81" s="22">
        <f t="shared" si="6"/>
        <v>3999</v>
      </c>
      <c r="J81" s="149"/>
    </row>
    <row r="82" spans="1:10" ht="24">
      <c r="A82" s="126"/>
      <c r="B82" s="123"/>
      <c r="C82" s="16" t="s">
        <v>138</v>
      </c>
      <c r="D82" s="129"/>
      <c r="E82" s="69" t="s">
        <v>13</v>
      </c>
      <c r="F82" s="69" t="s">
        <v>32</v>
      </c>
      <c r="G82" s="31">
        <v>31</v>
      </c>
      <c r="H82" s="32">
        <v>115</v>
      </c>
      <c r="I82" s="22">
        <f t="shared" si="6"/>
        <v>3565</v>
      </c>
      <c r="J82" s="142"/>
    </row>
    <row r="83" spans="1:10" ht="24.75" thickBot="1">
      <c r="A83" s="33">
        <v>46254</v>
      </c>
      <c r="B83" s="34">
        <v>1385</v>
      </c>
      <c r="C83" s="35" t="s">
        <v>140</v>
      </c>
      <c r="D83" s="35" t="s">
        <v>139</v>
      </c>
      <c r="E83" s="34" t="s">
        <v>13</v>
      </c>
      <c r="F83" s="53" t="s">
        <v>53</v>
      </c>
      <c r="G83" s="36">
        <v>30</v>
      </c>
      <c r="H83" s="37">
        <v>68</v>
      </c>
      <c r="I83" s="58">
        <f t="shared" ref="I83" si="7">H83*G83</f>
        <v>2040</v>
      </c>
      <c r="J83" s="14" t="s">
        <v>31</v>
      </c>
    </row>
    <row r="84" spans="1:10" ht="30" customHeight="1">
      <c r="A84" s="130" t="s">
        <v>37</v>
      </c>
      <c r="B84" s="131"/>
      <c r="C84" s="131"/>
      <c r="D84" s="131"/>
      <c r="E84" s="131"/>
      <c r="F84" s="131"/>
      <c r="G84" s="131"/>
      <c r="H84" s="131"/>
      <c r="I84" s="131"/>
      <c r="J84" s="132"/>
    </row>
    <row r="85" spans="1:10" ht="30" customHeight="1">
      <c r="A85" s="133" t="str">
        <f>A2</f>
        <v>CONCENTRADO DONATIVOS ENTRADAS AGOSTO 2026</v>
      </c>
      <c r="B85" s="134"/>
      <c r="C85" s="134"/>
      <c r="D85" s="134"/>
      <c r="E85" s="134"/>
      <c r="F85" s="134"/>
      <c r="G85" s="134"/>
      <c r="H85" s="134"/>
      <c r="I85" s="134"/>
      <c r="J85" s="135"/>
    </row>
    <row r="86" spans="1:10" ht="30" customHeight="1" thickBot="1">
      <c r="A86" s="136" t="s">
        <v>0</v>
      </c>
      <c r="B86" s="137"/>
      <c r="C86" s="137"/>
      <c r="D86" s="137"/>
      <c r="E86" s="137"/>
      <c r="F86" s="137"/>
      <c r="G86" s="137"/>
      <c r="H86" s="137"/>
      <c r="I86" s="137"/>
      <c r="J86" s="138"/>
    </row>
    <row r="87" spans="1:10" ht="30" customHeight="1" thickBot="1">
      <c r="A87" s="24" t="s">
        <v>1</v>
      </c>
      <c r="B87" s="25" t="s">
        <v>2</v>
      </c>
      <c r="C87" s="26" t="s">
        <v>3</v>
      </c>
      <c r="D87" s="27" t="s">
        <v>4</v>
      </c>
      <c r="E87" s="25" t="s">
        <v>5</v>
      </c>
      <c r="F87" s="28" t="s">
        <v>26</v>
      </c>
      <c r="G87" s="29" t="s">
        <v>6</v>
      </c>
      <c r="H87" s="30" t="s">
        <v>7</v>
      </c>
      <c r="I87" s="30" t="s">
        <v>8</v>
      </c>
      <c r="J87" s="25" t="s">
        <v>9</v>
      </c>
    </row>
    <row r="88" spans="1:10" ht="24">
      <c r="A88" s="68">
        <v>46255</v>
      </c>
      <c r="B88" s="69">
        <v>1386</v>
      </c>
      <c r="C88" s="16" t="s">
        <v>141</v>
      </c>
      <c r="D88" s="16" t="s">
        <v>142</v>
      </c>
      <c r="E88" s="69" t="s">
        <v>13</v>
      </c>
      <c r="F88" s="21" t="s">
        <v>53</v>
      </c>
      <c r="G88" s="31">
        <v>31</v>
      </c>
      <c r="H88" s="32">
        <v>136</v>
      </c>
      <c r="I88" s="22">
        <f>H88*G88</f>
        <v>4216</v>
      </c>
      <c r="J88" s="38" t="s">
        <v>31</v>
      </c>
    </row>
    <row r="89" spans="1:10" ht="72">
      <c r="A89" s="84">
        <v>46253</v>
      </c>
      <c r="B89" s="83">
        <v>1387</v>
      </c>
      <c r="C89" s="18" t="s">
        <v>149</v>
      </c>
      <c r="D89" s="18" t="s">
        <v>55</v>
      </c>
      <c r="E89" s="83" t="s">
        <v>13</v>
      </c>
      <c r="F89" s="19" t="s">
        <v>32</v>
      </c>
      <c r="G89" s="93">
        <v>95</v>
      </c>
      <c r="H89" s="91">
        <v>500</v>
      </c>
      <c r="I89" s="48">
        <f t="shared" si="4"/>
        <v>47500</v>
      </c>
      <c r="J89" s="86" t="s">
        <v>31</v>
      </c>
    </row>
    <row r="90" spans="1:10" ht="24">
      <c r="A90" s="68">
        <v>46255</v>
      </c>
      <c r="B90" s="69">
        <v>1388</v>
      </c>
      <c r="C90" s="16" t="s">
        <v>54</v>
      </c>
      <c r="D90" s="16" t="s">
        <v>58</v>
      </c>
      <c r="E90" s="69" t="s">
        <v>13</v>
      </c>
      <c r="F90" s="21" t="s">
        <v>32</v>
      </c>
      <c r="G90" s="31">
        <v>7</v>
      </c>
      <c r="H90" s="32">
        <v>300</v>
      </c>
      <c r="I90" s="22">
        <f t="shared" si="4"/>
        <v>2100</v>
      </c>
      <c r="J90" s="38" t="s">
        <v>31</v>
      </c>
    </row>
    <row r="91" spans="1:10" ht="24">
      <c r="A91" s="124">
        <v>46258</v>
      </c>
      <c r="B91" s="121">
        <v>1389</v>
      </c>
      <c r="C91" s="16" t="s">
        <v>145</v>
      </c>
      <c r="D91" s="127" t="s">
        <v>126</v>
      </c>
      <c r="E91" s="69" t="s">
        <v>13</v>
      </c>
      <c r="F91" s="21" t="s">
        <v>32</v>
      </c>
      <c r="G91" s="31">
        <v>29</v>
      </c>
      <c r="H91" s="32">
        <v>30</v>
      </c>
      <c r="I91" s="22">
        <f t="shared" si="4"/>
        <v>870</v>
      </c>
      <c r="J91" s="38" t="s">
        <v>31</v>
      </c>
    </row>
    <row r="92" spans="1:10" ht="24">
      <c r="A92" s="125"/>
      <c r="B92" s="122"/>
      <c r="C92" s="16" t="s">
        <v>150</v>
      </c>
      <c r="D92" s="129"/>
      <c r="E92" s="69" t="s">
        <v>13</v>
      </c>
      <c r="F92" s="21" t="s">
        <v>32</v>
      </c>
      <c r="G92" s="31">
        <v>1</v>
      </c>
      <c r="H92" s="32">
        <v>100</v>
      </c>
      <c r="I92" s="22">
        <f t="shared" si="4"/>
        <v>100</v>
      </c>
      <c r="J92" s="38" t="s">
        <v>31</v>
      </c>
    </row>
    <row r="93" spans="1:10" ht="35.1" customHeight="1">
      <c r="A93" s="124">
        <v>46265</v>
      </c>
      <c r="B93" s="121">
        <v>1390</v>
      </c>
      <c r="C93" s="16" t="s">
        <v>73</v>
      </c>
      <c r="D93" s="121" t="s">
        <v>55</v>
      </c>
      <c r="E93" s="60" t="s">
        <v>13</v>
      </c>
      <c r="F93" s="69" t="s">
        <v>66</v>
      </c>
      <c r="G93" s="61">
        <v>309</v>
      </c>
      <c r="H93" s="62">
        <v>180</v>
      </c>
      <c r="I93" s="22">
        <f t="shared" ref="I93:I104" si="8">H93*G93</f>
        <v>55620</v>
      </c>
      <c r="J93" s="38" t="s">
        <v>31</v>
      </c>
    </row>
    <row r="94" spans="1:10" ht="41.65" customHeight="1">
      <c r="A94" s="125"/>
      <c r="B94" s="122"/>
      <c r="C94" s="16" t="s">
        <v>72</v>
      </c>
      <c r="D94" s="122"/>
      <c r="E94" s="60" t="s">
        <v>13</v>
      </c>
      <c r="F94" s="69" t="s">
        <v>66</v>
      </c>
      <c r="G94" s="61">
        <v>150</v>
      </c>
      <c r="H94" s="63">
        <v>8</v>
      </c>
      <c r="I94" s="22">
        <f t="shared" si="8"/>
        <v>1200</v>
      </c>
      <c r="J94" s="86" t="s">
        <v>31</v>
      </c>
    </row>
    <row r="95" spans="1:10" ht="24">
      <c r="A95" s="125"/>
      <c r="B95" s="122"/>
      <c r="C95" s="16" t="s">
        <v>71</v>
      </c>
      <c r="D95" s="122"/>
      <c r="E95" s="60" t="s">
        <v>13</v>
      </c>
      <c r="F95" s="69" t="s">
        <v>66</v>
      </c>
      <c r="G95" s="61">
        <v>10</v>
      </c>
      <c r="H95" s="63">
        <v>300</v>
      </c>
      <c r="I95" s="22">
        <f t="shared" si="8"/>
        <v>3000</v>
      </c>
      <c r="J95" s="86" t="s">
        <v>31</v>
      </c>
    </row>
    <row r="96" spans="1:10" ht="24">
      <c r="A96" s="125"/>
      <c r="B96" s="122"/>
      <c r="C96" s="16" t="s">
        <v>70</v>
      </c>
      <c r="D96" s="122"/>
      <c r="E96" s="60" t="s">
        <v>13</v>
      </c>
      <c r="F96" s="69" t="s">
        <v>66</v>
      </c>
      <c r="G96" s="61">
        <v>65</v>
      </c>
      <c r="H96" s="63">
        <v>15</v>
      </c>
      <c r="I96" s="22">
        <f t="shared" si="8"/>
        <v>975</v>
      </c>
      <c r="J96" s="86" t="s">
        <v>31</v>
      </c>
    </row>
    <row r="97" spans="1:10" ht="29.1" customHeight="1">
      <c r="A97" s="125"/>
      <c r="B97" s="122"/>
      <c r="C97" s="16" t="s">
        <v>69</v>
      </c>
      <c r="D97" s="122"/>
      <c r="E97" s="60" t="s">
        <v>13</v>
      </c>
      <c r="F97" s="69" t="s">
        <v>66</v>
      </c>
      <c r="G97" s="61">
        <v>100</v>
      </c>
      <c r="H97" s="64">
        <v>6</v>
      </c>
      <c r="I97" s="22">
        <f t="shared" si="8"/>
        <v>600</v>
      </c>
      <c r="J97" s="86" t="s">
        <v>31</v>
      </c>
    </row>
    <row r="98" spans="1:10" ht="48.4" customHeight="1" thickBot="1">
      <c r="A98" s="146"/>
      <c r="B98" s="145"/>
      <c r="C98" s="35" t="s">
        <v>68</v>
      </c>
      <c r="D98" s="145"/>
      <c r="E98" s="46" t="s">
        <v>13</v>
      </c>
      <c r="F98" s="34" t="s">
        <v>66</v>
      </c>
      <c r="G98" s="80">
        <v>158</v>
      </c>
      <c r="H98" s="81">
        <v>85</v>
      </c>
      <c r="I98" s="58">
        <f t="shared" si="8"/>
        <v>13430</v>
      </c>
      <c r="J98" s="77" t="s">
        <v>31</v>
      </c>
    </row>
    <row r="99" spans="1:10" ht="30" customHeight="1">
      <c r="A99" s="130" t="s">
        <v>37</v>
      </c>
      <c r="B99" s="131"/>
      <c r="C99" s="131"/>
      <c r="D99" s="131"/>
      <c r="E99" s="131"/>
      <c r="F99" s="131"/>
      <c r="G99" s="131"/>
      <c r="H99" s="131"/>
      <c r="I99" s="131"/>
      <c r="J99" s="132"/>
    </row>
    <row r="100" spans="1:10" ht="30" customHeight="1">
      <c r="A100" s="133" t="str">
        <f>A2</f>
        <v>CONCENTRADO DONATIVOS ENTRADAS AGOSTO 2026</v>
      </c>
      <c r="B100" s="134"/>
      <c r="C100" s="134"/>
      <c r="D100" s="134"/>
      <c r="E100" s="134"/>
      <c r="F100" s="134"/>
      <c r="G100" s="134"/>
      <c r="H100" s="134"/>
      <c r="I100" s="134"/>
      <c r="J100" s="135"/>
    </row>
    <row r="101" spans="1:10" ht="30" customHeight="1" thickBot="1">
      <c r="A101" s="136" t="s">
        <v>0</v>
      </c>
      <c r="B101" s="137"/>
      <c r="C101" s="137"/>
      <c r="D101" s="137"/>
      <c r="E101" s="137"/>
      <c r="F101" s="137"/>
      <c r="G101" s="137"/>
      <c r="H101" s="137"/>
      <c r="I101" s="137"/>
      <c r="J101" s="138"/>
    </row>
    <row r="102" spans="1:10" ht="30" customHeight="1" thickBot="1">
      <c r="A102" s="196" t="s">
        <v>1</v>
      </c>
      <c r="B102" s="197" t="s">
        <v>2</v>
      </c>
      <c r="C102" s="198" t="s">
        <v>3</v>
      </c>
      <c r="D102" s="199" t="s">
        <v>4</v>
      </c>
      <c r="E102" s="197" t="s">
        <v>5</v>
      </c>
      <c r="F102" s="200" t="s">
        <v>26</v>
      </c>
      <c r="G102" s="201" t="s">
        <v>6</v>
      </c>
      <c r="H102" s="202" t="s">
        <v>7</v>
      </c>
      <c r="I102" s="202" t="s">
        <v>8</v>
      </c>
      <c r="J102" s="197" t="s">
        <v>9</v>
      </c>
    </row>
    <row r="103" spans="1:10" ht="25.5">
      <c r="A103" s="203">
        <v>46265</v>
      </c>
      <c r="B103" s="204">
        <v>1390</v>
      </c>
      <c r="C103" s="205" t="s">
        <v>151</v>
      </c>
      <c r="D103" s="206" t="s">
        <v>55</v>
      </c>
      <c r="E103" s="207" t="s">
        <v>13</v>
      </c>
      <c r="F103" s="208" t="s">
        <v>32</v>
      </c>
      <c r="G103" s="209">
        <v>189</v>
      </c>
      <c r="H103" s="210">
        <v>80</v>
      </c>
      <c r="I103" s="211">
        <f t="shared" si="8"/>
        <v>15120</v>
      </c>
      <c r="J103" s="212" t="s">
        <v>31</v>
      </c>
    </row>
    <row r="104" spans="1:10" ht="25.5">
      <c r="A104" s="213"/>
      <c r="B104" s="214"/>
      <c r="C104" s="215" t="s">
        <v>152</v>
      </c>
      <c r="D104" s="216"/>
      <c r="E104" s="217" t="s">
        <v>13</v>
      </c>
      <c r="F104" s="218" t="s">
        <v>32</v>
      </c>
      <c r="G104" s="219">
        <v>4</v>
      </c>
      <c r="H104" s="220">
        <v>555</v>
      </c>
      <c r="I104" s="220">
        <f t="shared" si="8"/>
        <v>2220</v>
      </c>
      <c r="J104" s="221" t="s">
        <v>31</v>
      </c>
    </row>
    <row r="105" spans="1:10" ht="26.25" thickBot="1">
      <c r="A105" s="222">
        <v>46265</v>
      </c>
      <c r="B105" s="223">
        <v>1391</v>
      </c>
      <c r="C105" s="224" t="s">
        <v>54</v>
      </c>
      <c r="D105" s="225" t="s">
        <v>75</v>
      </c>
      <c r="E105" s="226" t="s">
        <v>13</v>
      </c>
      <c r="F105" s="227" t="s">
        <v>32</v>
      </c>
      <c r="G105" s="228">
        <v>3</v>
      </c>
      <c r="H105" s="229">
        <v>300</v>
      </c>
      <c r="I105" s="229">
        <f>H105*G105</f>
        <v>900</v>
      </c>
      <c r="J105" s="230" t="s">
        <v>31</v>
      </c>
    </row>
    <row r="106" spans="1:10">
      <c r="A106" s="231"/>
      <c r="B106" s="232"/>
      <c r="C106" s="233"/>
      <c r="D106" s="234"/>
      <c r="E106" s="232"/>
      <c r="F106" s="232"/>
      <c r="G106" s="235"/>
      <c r="H106" s="236"/>
      <c r="I106" s="237">
        <f>85223.4+34533+127153.82+53918+137441+18240-7870</f>
        <v>448639.22</v>
      </c>
      <c r="J106" s="232"/>
    </row>
    <row r="107" spans="1:10">
      <c r="A107" s="231"/>
      <c r="B107" s="232"/>
      <c r="C107" s="233"/>
      <c r="D107" s="238"/>
      <c r="E107" s="239"/>
      <c r="F107" s="239"/>
      <c r="G107" s="240"/>
      <c r="H107" s="241"/>
      <c r="I107" s="241"/>
      <c r="J107" s="232"/>
    </row>
    <row r="108" spans="1:10">
      <c r="A108" s="242"/>
      <c r="B108" s="242"/>
      <c r="C108" s="243"/>
      <c r="D108" s="244" t="s">
        <v>29</v>
      </c>
      <c r="E108" s="245"/>
      <c r="F108" s="245"/>
      <c r="G108" s="245"/>
      <c r="H108" s="246"/>
      <c r="I108" s="6">
        <f>I106</f>
        <v>448639.22</v>
      </c>
      <c r="J108" s="247"/>
    </row>
    <row r="109" spans="1:10">
      <c r="A109" s="242"/>
      <c r="B109" s="242"/>
      <c r="C109" s="243"/>
      <c r="D109" s="248" t="s">
        <v>10</v>
      </c>
      <c r="E109" s="249"/>
      <c r="F109" s="249"/>
      <c r="G109" s="249"/>
      <c r="H109" s="250"/>
      <c r="I109" s="6">
        <f>VILLAS!G10</f>
        <v>6218</v>
      </c>
      <c r="J109" s="247"/>
    </row>
    <row r="110" spans="1:10">
      <c r="A110" s="242"/>
      <c r="B110" s="242"/>
      <c r="C110" s="243"/>
      <c r="D110" s="248" t="s">
        <v>11</v>
      </c>
      <c r="E110" s="249"/>
      <c r="F110" s="249"/>
      <c r="G110" s="249"/>
      <c r="H110" s="250"/>
      <c r="I110" s="6">
        <f>CADIPSIC!I61</f>
        <v>30193</v>
      </c>
      <c r="J110" s="247"/>
    </row>
    <row r="111" spans="1:10">
      <c r="A111" s="251"/>
      <c r="B111" s="251"/>
      <c r="C111" s="252"/>
      <c r="D111" s="253"/>
      <c r="E111" s="253"/>
      <c r="F111" s="252"/>
      <c r="G111" s="254"/>
      <c r="H111" s="255" t="s">
        <v>25</v>
      </c>
      <c r="I111" s="6">
        <f>SUM(I108:I110)</f>
        <v>485050.22</v>
      </c>
      <c r="J111" s="247"/>
    </row>
    <row r="112" spans="1:10">
      <c r="A112" s="251"/>
      <c r="B112" s="251"/>
      <c r="C112" s="252"/>
      <c r="D112" s="253"/>
      <c r="E112" s="253"/>
      <c r="F112" s="252"/>
      <c r="G112" s="254"/>
      <c r="H112" s="255"/>
      <c r="I112" s="47"/>
      <c r="J112" s="247"/>
    </row>
    <row r="113" spans="1:10">
      <c r="A113" s="251"/>
      <c r="B113" s="251"/>
      <c r="C113" s="252"/>
      <c r="D113" s="253"/>
      <c r="E113" s="253"/>
      <c r="F113" s="252"/>
      <c r="G113" s="254"/>
      <c r="H113" s="255"/>
      <c r="I113" s="47"/>
      <c r="J113" s="247"/>
    </row>
    <row r="114" spans="1:10">
      <c r="A114" s="251"/>
      <c r="B114" s="251"/>
      <c r="C114" s="252"/>
      <c r="D114" s="253"/>
      <c r="E114" s="253"/>
      <c r="F114" s="252"/>
      <c r="G114" s="254"/>
      <c r="H114" s="255"/>
      <c r="I114" s="47"/>
      <c r="J114" s="247"/>
    </row>
    <row r="115" spans="1:10">
      <c r="A115" s="251"/>
      <c r="B115" s="251"/>
      <c r="C115" s="256"/>
      <c r="D115" s="104" t="s">
        <v>30</v>
      </c>
      <c r="E115" s="257"/>
      <c r="F115" s="256"/>
      <c r="G115" s="258"/>
      <c r="H115" s="253"/>
      <c r="I115" s="259"/>
      <c r="J115" s="247"/>
    </row>
    <row r="116" spans="1:10">
      <c r="A116" s="253"/>
      <c r="B116" s="253"/>
      <c r="C116" s="256"/>
      <c r="D116" s="260" t="s">
        <v>28</v>
      </c>
      <c r="E116" s="257"/>
      <c r="F116" s="256"/>
      <c r="G116" s="258"/>
      <c r="H116" s="261"/>
      <c r="I116" s="259"/>
      <c r="J116" s="247"/>
    </row>
    <row r="117" spans="1:10">
      <c r="A117" s="253"/>
      <c r="B117" s="253"/>
      <c r="C117" s="256"/>
      <c r="D117" s="260" t="s">
        <v>12</v>
      </c>
      <c r="E117" s="257"/>
      <c r="F117" s="256"/>
      <c r="G117" s="258"/>
      <c r="H117" s="261"/>
      <c r="I117" s="254"/>
      <c r="J117" s="254"/>
    </row>
    <row r="118" spans="1:10">
      <c r="A118" s="253"/>
      <c r="B118" s="253"/>
      <c r="C118" s="256"/>
      <c r="D118" s="260" t="s">
        <v>35</v>
      </c>
      <c r="E118" s="257"/>
      <c r="F118" s="256"/>
      <c r="G118" s="258"/>
      <c r="H118" s="261"/>
      <c r="I118" s="254"/>
      <c r="J118" s="254"/>
    </row>
    <row r="119" spans="1:10">
      <c r="A119" s="253"/>
      <c r="B119" s="253"/>
      <c r="C119" s="252"/>
      <c r="D119" s="253"/>
      <c r="E119" s="253"/>
      <c r="F119" s="252"/>
      <c r="G119" s="254"/>
      <c r="H119" s="253"/>
      <c r="I119" s="254"/>
      <c r="J119" s="254"/>
    </row>
    <row r="120" spans="1:10">
      <c r="A120" s="253"/>
      <c r="B120" s="253"/>
      <c r="C120" s="252"/>
      <c r="D120" s="253"/>
      <c r="E120" s="253"/>
      <c r="F120" s="252"/>
      <c r="G120" s="254"/>
      <c r="H120" s="253"/>
      <c r="I120" s="254"/>
      <c r="J120" s="254"/>
    </row>
    <row r="121" spans="1:10">
      <c r="A121" s="5"/>
      <c r="B121" s="5"/>
      <c r="C121" s="10"/>
      <c r="D121" s="5"/>
      <c r="E121" s="5"/>
      <c r="F121" s="10"/>
      <c r="H121" s="5"/>
    </row>
  </sheetData>
  <mergeCells count="99">
    <mergeCell ref="A75:A82"/>
    <mergeCell ref="D75:D82"/>
    <mergeCell ref="B71:B73"/>
    <mergeCell ref="A71:A73"/>
    <mergeCell ref="D71:D73"/>
    <mergeCell ref="D108:H108"/>
    <mergeCell ref="D109:H109"/>
    <mergeCell ref="D110:H110"/>
    <mergeCell ref="B103:B104"/>
    <mergeCell ref="A103:A104"/>
    <mergeCell ref="D103:D104"/>
    <mergeCell ref="A101:J101"/>
    <mergeCell ref="B91:B92"/>
    <mergeCell ref="A91:A92"/>
    <mergeCell ref="D91:D92"/>
    <mergeCell ref="A66:A67"/>
    <mergeCell ref="B66:B67"/>
    <mergeCell ref="A84:J84"/>
    <mergeCell ref="A85:J85"/>
    <mergeCell ref="A86:J86"/>
    <mergeCell ref="D93:D98"/>
    <mergeCell ref="A93:A98"/>
    <mergeCell ref="B93:B98"/>
    <mergeCell ref="A99:J99"/>
    <mergeCell ref="A100:J100"/>
    <mergeCell ref="J75:J82"/>
    <mergeCell ref="B75:B82"/>
    <mergeCell ref="J39:J40"/>
    <mergeCell ref="J45:J48"/>
    <mergeCell ref="A45:A48"/>
    <mergeCell ref="B45:B48"/>
    <mergeCell ref="D45:D48"/>
    <mergeCell ref="A63:J63"/>
    <mergeCell ref="A64:J64"/>
    <mergeCell ref="D66:D67"/>
    <mergeCell ref="A49:A52"/>
    <mergeCell ref="B49:B52"/>
    <mergeCell ref="D49:D52"/>
    <mergeCell ref="B59:B60"/>
    <mergeCell ref="A59:A60"/>
    <mergeCell ref="D59:D60"/>
    <mergeCell ref="A62:J62"/>
    <mergeCell ref="B55:B57"/>
    <mergeCell ref="A55:A57"/>
    <mergeCell ref="D55:D57"/>
    <mergeCell ref="A41:J41"/>
    <mergeCell ref="A42:J42"/>
    <mergeCell ref="A43:J43"/>
    <mergeCell ref="A28:A29"/>
    <mergeCell ref="B28:B29"/>
    <mergeCell ref="C28:C29"/>
    <mergeCell ref="D28:D29"/>
    <mergeCell ref="F28:F29"/>
    <mergeCell ref="G28:G29"/>
    <mergeCell ref="H28:H29"/>
    <mergeCell ref="B39:B40"/>
    <mergeCell ref="A39:A40"/>
    <mergeCell ref="D39:D40"/>
    <mergeCell ref="B31:B38"/>
    <mergeCell ref="A31:A38"/>
    <mergeCell ref="D31:D38"/>
    <mergeCell ref="A21:J21"/>
    <mergeCell ref="A22:J22"/>
    <mergeCell ref="A23:J23"/>
    <mergeCell ref="F25:F26"/>
    <mergeCell ref="G25:G26"/>
    <mergeCell ref="H25:H26"/>
    <mergeCell ref="D25:D26"/>
    <mergeCell ref="I28:I29"/>
    <mergeCell ref="J28:J29"/>
    <mergeCell ref="I25:I26"/>
    <mergeCell ref="J25:J26"/>
    <mergeCell ref="A25:A26"/>
    <mergeCell ref="B25:B26"/>
    <mergeCell ref="C25:C26"/>
    <mergeCell ref="B17:B18"/>
    <mergeCell ref="A17:A18"/>
    <mergeCell ref="D17:D18"/>
    <mergeCell ref="B19:B20"/>
    <mergeCell ref="A19:A20"/>
    <mergeCell ref="D19:D20"/>
    <mergeCell ref="A1:J1"/>
    <mergeCell ref="A2:J2"/>
    <mergeCell ref="A3:J3"/>
    <mergeCell ref="H7:H8"/>
    <mergeCell ref="I7:I8"/>
    <mergeCell ref="J7:J8"/>
    <mergeCell ref="F7:F8"/>
    <mergeCell ref="G7:G8"/>
    <mergeCell ref="B12:B16"/>
    <mergeCell ref="A12:A16"/>
    <mergeCell ref="D12:D16"/>
    <mergeCell ref="A7:A8"/>
    <mergeCell ref="B7:B8"/>
    <mergeCell ref="C7:C8"/>
    <mergeCell ref="D7:D8"/>
    <mergeCell ref="D9:D11"/>
    <mergeCell ref="B9:B11"/>
    <mergeCell ref="A9:A11"/>
  </mergeCells>
  <pageMargins left="0.70866141732283472" right="0.70866141732283472" top="0.74803149606299213" bottom="0.74803149606299213" header="0.31496062992125984" footer="0.31496062992125984"/>
  <pageSetup fitToHeight="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3"/>
  <sheetViews>
    <sheetView zoomScaleNormal="100" workbookViewId="0">
      <selection activeCell="A4" sqref="A4"/>
    </sheetView>
  </sheetViews>
  <sheetFormatPr baseColWidth="10" defaultRowHeight="15"/>
  <cols>
    <col min="1" max="1" width="10.5703125" style="5" customWidth="1"/>
    <col min="2" max="2" width="8.140625" style="5" customWidth="1"/>
    <col min="3" max="3" width="18.42578125" style="10" customWidth="1"/>
    <col min="4" max="4" width="19.28515625" style="5" customWidth="1"/>
    <col min="5" max="5" width="16.42578125" style="5" bestFit="1" customWidth="1"/>
    <col min="6" max="6" width="10.28515625" style="10" bestFit="1" customWidth="1"/>
    <col min="7" max="7" width="10.140625" customWidth="1"/>
    <col min="8" max="8" width="11.28515625" style="5" bestFit="1" customWidth="1"/>
    <col min="9" max="9" width="13.85546875" customWidth="1"/>
    <col min="10" max="10" width="18.85546875" customWidth="1"/>
  </cols>
  <sheetData>
    <row r="1" spans="1:11" ht="30" customHeight="1">
      <c r="A1" s="130" t="s">
        <v>37</v>
      </c>
      <c r="B1" s="131"/>
      <c r="C1" s="131"/>
      <c r="D1" s="131"/>
      <c r="E1" s="131"/>
      <c r="F1" s="131"/>
      <c r="G1" s="131"/>
      <c r="H1" s="131"/>
      <c r="I1" s="131"/>
      <c r="J1" s="132"/>
    </row>
    <row r="2" spans="1:11" ht="30" customHeight="1">
      <c r="A2" s="133" t="s">
        <v>76</v>
      </c>
      <c r="B2" s="134"/>
      <c r="C2" s="134"/>
      <c r="D2" s="134"/>
      <c r="E2" s="134"/>
      <c r="F2" s="134"/>
      <c r="G2" s="134"/>
      <c r="H2" s="134"/>
      <c r="I2" s="134"/>
      <c r="J2" s="135"/>
    </row>
    <row r="3" spans="1:11" ht="30" customHeight="1" thickBot="1">
      <c r="A3" s="136" t="s">
        <v>0</v>
      </c>
      <c r="B3" s="137"/>
      <c r="C3" s="137"/>
      <c r="D3" s="137"/>
      <c r="E3" s="137"/>
      <c r="F3" s="137"/>
      <c r="G3" s="137"/>
      <c r="H3" s="137"/>
      <c r="I3" s="137"/>
      <c r="J3" s="138"/>
    </row>
    <row r="4" spans="1:11" ht="30" customHeight="1" thickBot="1">
      <c r="A4" s="196" t="s">
        <v>1</v>
      </c>
      <c r="B4" s="197" t="s">
        <v>2</v>
      </c>
      <c r="C4" s="197" t="s">
        <v>3</v>
      </c>
      <c r="D4" s="199" t="s">
        <v>4</v>
      </c>
      <c r="E4" s="197" t="s">
        <v>5</v>
      </c>
      <c r="F4" s="200" t="s">
        <v>26</v>
      </c>
      <c r="G4" s="201" t="s">
        <v>6</v>
      </c>
      <c r="H4" s="202" t="s">
        <v>7</v>
      </c>
      <c r="I4" s="202" t="s">
        <v>8</v>
      </c>
      <c r="J4" s="197" t="s">
        <v>9</v>
      </c>
    </row>
    <row r="5" spans="1:11" s="1" customFormat="1" ht="23.65" customHeight="1">
      <c r="A5" s="262">
        <v>46240</v>
      </c>
      <c r="B5" s="263">
        <v>1364</v>
      </c>
      <c r="C5" s="264" t="s">
        <v>40</v>
      </c>
      <c r="D5" s="264" t="s">
        <v>41</v>
      </c>
      <c r="E5" s="265" t="s">
        <v>42</v>
      </c>
      <c r="F5" s="263" t="s">
        <v>33</v>
      </c>
      <c r="G5" s="266">
        <v>1</v>
      </c>
      <c r="H5" s="267">
        <v>1000</v>
      </c>
      <c r="I5" s="267">
        <f>H5*G5</f>
        <v>1000</v>
      </c>
      <c r="J5" s="268" t="s">
        <v>31</v>
      </c>
    </row>
    <row r="6" spans="1:11" s="1" customFormat="1" ht="23.65" customHeight="1">
      <c r="A6" s="213"/>
      <c r="B6" s="214"/>
      <c r="C6" s="216"/>
      <c r="D6" s="216"/>
      <c r="E6" s="269" t="s">
        <v>43</v>
      </c>
      <c r="F6" s="214"/>
      <c r="G6" s="270"/>
      <c r="H6" s="271"/>
      <c r="I6" s="271"/>
      <c r="J6" s="272"/>
    </row>
    <row r="7" spans="1:11" s="1" customFormat="1" ht="21.4" customHeight="1">
      <c r="A7" s="273">
        <v>46244</v>
      </c>
      <c r="B7" s="274">
        <v>1366</v>
      </c>
      <c r="C7" s="275" t="s">
        <v>49</v>
      </c>
      <c r="D7" s="275" t="s">
        <v>50</v>
      </c>
      <c r="E7" s="276" t="s">
        <v>42</v>
      </c>
      <c r="F7" s="274" t="s">
        <v>33</v>
      </c>
      <c r="G7" s="277">
        <v>1</v>
      </c>
      <c r="H7" s="278">
        <v>22500</v>
      </c>
      <c r="I7" s="278">
        <f>H7*G7</f>
        <v>22500</v>
      </c>
      <c r="J7" s="279" t="s">
        <v>31</v>
      </c>
    </row>
    <row r="8" spans="1:11" s="1" customFormat="1" ht="24.95" customHeight="1">
      <c r="A8" s="213"/>
      <c r="B8" s="214"/>
      <c r="C8" s="216"/>
      <c r="D8" s="216"/>
      <c r="E8" s="269" t="s">
        <v>43</v>
      </c>
      <c r="F8" s="214"/>
      <c r="G8" s="270"/>
      <c r="H8" s="271"/>
      <c r="I8" s="271"/>
      <c r="J8" s="272"/>
    </row>
    <row r="9" spans="1:11">
      <c r="A9" s="253"/>
      <c r="B9" s="253"/>
      <c r="C9" s="252"/>
      <c r="D9" s="253"/>
      <c r="E9" s="253"/>
      <c r="F9" s="252"/>
      <c r="G9" s="254"/>
      <c r="H9" s="253"/>
      <c r="I9" s="280">
        <f>SUM(I5:I8)</f>
        <v>23500</v>
      </c>
      <c r="J9" s="254"/>
    </row>
    <row r="10" spans="1:11">
      <c r="K10" s="9"/>
    </row>
    <row r="13" spans="1:11">
      <c r="K13" t="s">
        <v>36</v>
      </c>
    </row>
  </sheetData>
  <mergeCells count="21">
    <mergeCell ref="G7:G8"/>
    <mergeCell ref="A1:J1"/>
    <mergeCell ref="A2:J2"/>
    <mergeCell ref="A3:J3"/>
    <mergeCell ref="H7:H8"/>
    <mergeCell ref="I7:I8"/>
    <mergeCell ref="J7:J8"/>
    <mergeCell ref="G5:G6"/>
    <mergeCell ref="H5:H6"/>
    <mergeCell ref="I5:I6"/>
    <mergeCell ref="J5:J6"/>
    <mergeCell ref="A5:A6"/>
    <mergeCell ref="B5:B6"/>
    <mergeCell ref="C5:C6"/>
    <mergeCell ref="D5:D6"/>
    <mergeCell ref="F5:F6"/>
    <mergeCell ref="A7:A8"/>
    <mergeCell ref="B7:B8"/>
    <mergeCell ref="C7:C8"/>
    <mergeCell ref="D7:D8"/>
    <mergeCell ref="F7:F8"/>
  </mergeCells>
  <pageMargins left="0.7" right="0.7" top="0.75" bottom="0.75" header="0.3" footer="0.3"/>
  <pageSetup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6"/>
  <sheetViews>
    <sheetView zoomScaleNormal="100" workbookViewId="0">
      <selection activeCell="E7" sqref="E7:E8"/>
    </sheetView>
  </sheetViews>
  <sheetFormatPr baseColWidth="10" defaultColWidth="11.42578125" defaultRowHeight="15"/>
  <cols>
    <col min="1" max="1" width="19.42578125" style="2" customWidth="1"/>
    <col min="2" max="2" width="11.140625" style="2" customWidth="1"/>
    <col min="3" max="3" width="48.7109375" style="3" customWidth="1"/>
    <col min="4" max="4" width="33.85546875" style="13" customWidth="1"/>
    <col min="5" max="5" width="21.28515625" style="2" customWidth="1"/>
    <col min="6" max="6" width="12.140625" style="2" customWidth="1"/>
    <col min="7" max="7" width="17.42578125" style="2" customWidth="1"/>
    <col min="8" max="8" width="15.140625" style="2" bestFit="1" customWidth="1"/>
    <col min="9" max="9" width="15.28515625" style="4" customWidth="1"/>
    <col min="10" max="10" width="32.85546875" style="2" customWidth="1"/>
    <col min="11" max="16384" width="11.42578125" style="2"/>
  </cols>
  <sheetData>
    <row r="1" spans="1:13" s="11" customFormat="1" ht="30" customHeight="1">
      <c r="A1" s="157" t="s">
        <v>14</v>
      </c>
      <c r="B1" s="158"/>
      <c r="C1" s="158"/>
      <c r="D1" s="158"/>
      <c r="E1" s="158"/>
      <c r="F1" s="158"/>
      <c r="G1" s="158"/>
      <c r="H1" s="158"/>
      <c r="I1" s="158"/>
      <c r="J1" s="159"/>
    </row>
    <row r="2" spans="1:13" s="11" customFormat="1" ht="30" customHeight="1">
      <c r="A2" s="160" t="s">
        <v>255</v>
      </c>
      <c r="B2" s="161"/>
      <c r="C2" s="161"/>
      <c r="D2" s="161"/>
      <c r="E2" s="161"/>
      <c r="F2" s="161"/>
      <c r="G2" s="161"/>
      <c r="H2" s="161"/>
      <c r="I2" s="161"/>
      <c r="J2" s="162"/>
    </row>
    <row r="3" spans="1:13" s="11" customFormat="1" ht="30" customHeight="1" thickBot="1">
      <c r="A3" s="163" t="s">
        <v>34</v>
      </c>
      <c r="B3" s="164"/>
      <c r="C3" s="164"/>
      <c r="D3" s="164"/>
      <c r="E3" s="164"/>
      <c r="F3" s="164"/>
      <c r="G3" s="164"/>
      <c r="H3" s="164"/>
      <c r="I3" s="164"/>
      <c r="J3" s="165"/>
    </row>
    <row r="4" spans="1:13" s="11" customFormat="1" ht="30.75" thickBot="1">
      <c r="A4" s="281" t="s">
        <v>16</v>
      </c>
      <c r="B4" s="282" t="s">
        <v>17</v>
      </c>
      <c r="C4" s="282" t="s">
        <v>18</v>
      </c>
      <c r="D4" s="282" t="s">
        <v>19</v>
      </c>
      <c r="E4" s="283" t="s">
        <v>20</v>
      </c>
      <c r="F4" s="282" t="s">
        <v>21</v>
      </c>
      <c r="G4" s="284" t="s">
        <v>27</v>
      </c>
      <c r="H4" s="285" t="s">
        <v>22</v>
      </c>
      <c r="I4" s="283" t="s">
        <v>23</v>
      </c>
      <c r="J4" s="282" t="s">
        <v>24</v>
      </c>
    </row>
    <row r="5" spans="1:13" s="96" customFormat="1">
      <c r="A5" s="286">
        <v>46244</v>
      </c>
      <c r="B5" s="287" t="s">
        <v>153</v>
      </c>
      <c r="C5" s="97" t="s">
        <v>154</v>
      </c>
      <c r="D5" s="288" t="s">
        <v>155</v>
      </c>
      <c r="E5" s="97" t="s">
        <v>13</v>
      </c>
      <c r="F5" s="97" t="s">
        <v>33</v>
      </c>
      <c r="G5" s="289">
        <v>1</v>
      </c>
      <c r="H5" s="290">
        <v>595</v>
      </c>
      <c r="I5" s="290">
        <f t="shared" ref="I5:I9" si="0">G5*H5</f>
        <v>595</v>
      </c>
      <c r="J5" s="97" t="s">
        <v>156</v>
      </c>
      <c r="L5" s="98"/>
    </row>
    <row r="6" spans="1:13" s="96" customFormat="1">
      <c r="A6" s="291"/>
      <c r="B6" s="291"/>
      <c r="C6" s="97" t="s">
        <v>157</v>
      </c>
      <c r="D6" s="291"/>
      <c r="E6" s="97" t="s">
        <v>13</v>
      </c>
      <c r="F6" s="97" t="s">
        <v>33</v>
      </c>
      <c r="G6" s="289">
        <v>1</v>
      </c>
      <c r="H6" s="290">
        <v>445</v>
      </c>
      <c r="I6" s="290">
        <f t="shared" si="0"/>
        <v>445</v>
      </c>
      <c r="J6" s="97" t="s">
        <v>156</v>
      </c>
      <c r="K6" s="99"/>
    </row>
    <row r="7" spans="1:13" s="96" customFormat="1" ht="26.25" customHeight="1">
      <c r="A7" s="286">
        <v>46258</v>
      </c>
      <c r="B7" s="287" t="s">
        <v>158</v>
      </c>
      <c r="C7" s="97" t="s">
        <v>159</v>
      </c>
      <c r="D7" s="288" t="s">
        <v>155</v>
      </c>
      <c r="E7" s="97" t="s">
        <v>13</v>
      </c>
      <c r="F7" s="97" t="s">
        <v>33</v>
      </c>
      <c r="G7" s="289">
        <v>2</v>
      </c>
      <c r="H7" s="290">
        <v>570</v>
      </c>
      <c r="I7" s="290">
        <f t="shared" si="0"/>
        <v>1140</v>
      </c>
      <c r="J7" s="97" t="s">
        <v>156</v>
      </c>
    </row>
    <row r="8" spans="1:13" s="96" customFormat="1" ht="31.5" customHeight="1">
      <c r="A8" s="292"/>
      <c r="B8" s="291"/>
      <c r="C8" s="97" t="s">
        <v>160</v>
      </c>
      <c r="D8" s="291"/>
      <c r="E8" s="97" t="s">
        <v>13</v>
      </c>
      <c r="F8" s="97" t="s">
        <v>33</v>
      </c>
      <c r="G8" s="289">
        <v>1</v>
      </c>
      <c r="H8" s="290">
        <v>485</v>
      </c>
      <c r="I8" s="290">
        <f t="shared" si="0"/>
        <v>485</v>
      </c>
      <c r="J8" s="97" t="s">
        <v>156</v>
      </c>
      <c r="K8" s="99"/>
    </row>
    <row r="9" spans="1:13" s="96" customFormat="1">
      <c r="A9" s="293">
        <v>46262</v>
      </c>
      <c r="B9" s="289" t="s">
        <v>161</v>
      </c>
      <c r="C9" s="97" t="s">
        <v>162</v>
      </c>
      <c r="D9" s="294" t="s">
        <v>163</v>
      </c>
      <c r="E9" s="97" t="s">
        <v>13</v>
      </c>
      <c r="F9" s="97" t="s">
        <v>33</v>
      </c>
      <c r="G9" s="289">
        <v>11</v>
      </c>
      <c r="H9" s="290">
        <v>323</v>
      </c>
      <c r="I9" s="290">
        <f t="shared" si="0"/>
        <v>3553</v>
      </c>
      <c r="J9" s="97" t="s">
        <v>156</v>
      </c>
      <c r="K9" s="99"/>
      <c r="M9" s="98"/>
    </row>
    <row r="10" spans="1:13" s="96" customFormat="1" ht="26.25" customHeight="1">
      <c r="A10" s="295" t="s">
        <v>25</v>
      </c>
      <c r="B10" s="296"/>
      <c r="C10" s="296"/>
      <c r="D10" s="296"/>
      <c r="E10" s="296"/>
      <c r="F10" s="297"/>
      <c r="G10" s="298">
        <f>SUM(I5:I9)</f>
        <v>6218</v>
      </c>
      <c r="H10" s="296"/>
      <c r="I10" s="296"/>
      <c r="J10" s="297"/>
    </row>
    <row r="11" spans="1:13" s="96" customFormat="1" ht="18.75">
      <c r="A11" s="65"/>
      <c r="B11" s="65"/>
      <c r="C11" s="100"/>
      <c r="D11" s="65"/>
      <c r="E11" s="65"/>
      <c r="F11" s="65"/>
      <c r="G11" s="65"/>
      <c r="H11" s="65"/>
      <c r="I11" s="65"/>
      <c r="J11" s="65"/>
    </row>
    <row r="12" spans="1:13" s="96" customFormat="1" ht="18.75">
      <c r="A12" s="65"/>
      <c r="B12" s="65"/>
      <c r="C12" s="100"/>
      <c r="D12" s="101" t="s">
        <v>36</v>
      </c>
      <c r="E12" s="65"/>
      <c r="F12" s="65"/>
      <c r="G12" s="65"/>
      <c r="H12" s="65"/>
      <c r="I12" s="65"/>
      <c r="J12" s="65"/>
    </row>
    <row r="13" spans="1:13" s="96" customFormat="1" ht="18.75">
      <c r="A13" s="65"/>
      <c r="B13" s="65"/>
      <c r="C13" s="100"/>
      <c r="D13" s="65"/>
      <c r="E13" s="65"/>
      <c r="F13" s="65"/>
      <c r="G13" s="65"/>
      <c r="H13" s="65"/>
      <c r="I13" s="65"/>
      <c r="J13" s="65"/>
    </row>
    <row r="14" spans="1:13" s="96" customFormat="1" ht="18.75">
      <c r="A14" s="65"/>
      <c r="B14" s="65"/>
      <c r="C14" s="100"/>
      <c r="D14" s="65"/>
      <c r="E14" s="65"/>
      <c r="F14" s="65"/>
      <c r="G14" s="65"/>
      <c r="H14" s="65"/>
      <c r="I14" s="65"/>
      <c r="J14" s="65"/>
    </row>
    <row r="15" spans="1:13" s="96" customFormat="1" ht="18.75">
      <c r="A15" s="66"/>
      <c r="B15" s="66"/>
      <c r="C15" s="102"/>
      <c r="D15" s="66"/>
      <c r="E15" s="66"/>
      <c r="F15" s="66"/>
      <c r="G15" s="66"/>
      <c r="H15" s="66"/>
      <c r="I15" s="67"/>
      <c r="J15" s="65"/>
    </row>
    <row r="16" spans="1:13" s="96" customFormat="1" ht="18.75">
      <c r="A16" s="66"/>
      <c r="B16" s="66"/>
      <c r="C16" s="102"/>
      <c r="D16" s="66"/>
      <c r="E16" s="66"/>
      <c r="F16" s="66"/>
      <c r="G16" s="66"/>
      <c r="H16" s="66"/>
      <c r="I16" s="67"/>
      <c r="J16" s="65"/>
    </row>
    <row r="17" spans="1:10" s="96" customFormat="1" ht="18.75">
      <c r="A17" s="66"/>
      <c r="B17" s="66"/>
      <c r="C17" s="102"/>
      <c r="D17" s="66"/>
      <c r="E17" s="66"/>
      <c r="F17" s="66"/>
      <c r="G17" s="66"/>
      <c r="H17" s="66"/>
      <c r="I17" s="67"/>
      <c r="J17" s="65"/>
    </row>
    <row r="18" spans="1:10" s="96" customFormat="1" ht="18.75">
      <c r="A18" s="103"/>
      <c r="B18" s="103"/>
      <c r="C18" s="104"/>
      <c r="D18" s="169" t="s">
        <v>164</v>
      </c>
      <c r="E18" s="167"/>
      <c r="F18" s="167"/>
      <c r="G18" s="167"/>
      <c r="H18" s="103"/>
      <c r="I18" s="103"/>
      <c r="J18" s="65"/>
    </row>
    <row r="19" spans="1:10" s="96" customFormat="1" ht="49.5" customHeight="1">
      <c r="A19" s="170"/>
      <c r="B19" s="167"/>
      <c r="C19" s="167"/>
      <c r="D19" s="169" t="s">
        <v>165</v>
      </c>
      <c r="E19" s="167"/>
      <c r="F19" s="167"/>
      <c r="G19" s="167"/>
      <c r="H19" s="103"/>
      <c r="I19" s="103"/>
      <c r="J19" s="65"/>
    </row>
    <row r="20" spans="1:10" s="96" customFormat="1" ht="18.75">
      <c r="A20" s="103"/>
      <c r="B20" s="103"/>
      <c r="C20" s="105"/>
      <c r="D20" s="103"/>
      <c r="E20" s="103"/>
      <c r="F20" s="103"/>
      <c r="G20" s="103"/>
      <c r="H20" s="103"/>
      <c r="I20" s="103"/>
      <c r="J20" s="65"/>
    </row>
    <row r="21" spans="1:10" s="96" customFormat="1" ht="33" customHeight="1">
      <c r="A21" s="103"/>
      <c r="B21" s="103"/>
      <c r="C21" s="105"/>
      <c r="D21" s="103"/>
      <c r="E21" s="103"/>
      <c r="F21" s="103"/>
      <c r="G21" s="103"/>
      <c r="H21" s="103"/>
      <c r="I21" s="103"/>
      <c r="J21" s="65"/>
    </row>
    <row r="22" spans="1:10" s="96" customFormat="1" ht="18.75">
      <c r="A22" s="103"/>
      <c r="B22" s="103"/>
      <c r="C22" s="166" t="s">
        <v>166</v>
      </c>
      <c r="D22" s="167"/>
      <c r="E22" s="167"/>
      <c r="F22" s="167"/>
      <c r="G22" s="167"/>
      <c r="H22" s="167"/>
      <c r="I22" s="167"/>
      <c r="J22" s="65"/>
    </row>
    <row r="23" spans="1:10" s="96" customFormat="1" ht="18.75">
      <c r="A23" s="103"/>
      <c r="B23" s="103"/>
      <c r="C23" s="166" t="s">
        <v>167</v>
      </c>
      <c r="D23" s="167"/>
      <c r="E23" s="167"/>
      <c r="F23" s="167"/>
      <c r="G23" s="167"/>
      <c r="H23" s="167"/>
      <c r="I23" s="167"/>
      <c r="J23" s="65"/>
    </row>
    <row r="24" spans="1:10" s="96" customFormat="1">
      <c r="A24" s="103"/>
      <c r="B24" s="103"/>
      <c r="C24" s="166" t="s">
        <v>168</v>
      </c>
      <c r="D24" s="167"/>
      <c r="E24" s="167"/>
      <c r="F24" s="167"/>
      <c r="G24" s="167"/>
      <c r="H24" s="167"/>
      <c r="I24" s="167"/>
    </row>
    <row r="25" spans="1:10" s="96" customFormat="1">
      <c r="A25" s="103"/>
      <c r="B25" s="103"/>
      <c r="C25" s="168" t="s">
        <v>169</v>
      </c>
      <c r="D25" s="167"/>
      <c r="E25" s="167"/>
      <c r="F25" s="167"/>
      <c r="G25" s="167"/>
      <c r="H25" s="167"/>
      <c r="I25" s="167"/>
    </row>
    <row r="26" spans="1:10" s="96" customFormat="1">
      <c r="A26" s="103"/>
      <c r="B26" s="103"/>
      <c r="C26" s="168" t="s">
        <v>170</v>
      </c>
      <c r="D26" s="167"/>
      <c r="E26" s="167"/>
      <c r="F26" s="167"/>
      <c r="G26" s="167"/>
      <c r="H26" s="167"/>
      <c r="I26" s="167"/>
    </row>
  </sheetData>
  <mergeCells count="19">
    <mergeCell ref="C24:I24"/>
    <mergeCell ref="C25:I25"/>
    <mergeCell ref="C26:I26"/>
    <mergeCell ref="D18:G18"/>
    <mergeCell ref="A19:C19"/>
    <mergeCell ref="D19:G19"/>
    <mergeCell ref="C22:I22"/>
    <mergeCell ref="C23:I23"/>
    <mergeCell ref="A1:J1"/>
    <mergeCell ref="A2:J2"/>
    <mergeCell ref="A3:J3"/>
    <mergeCell ref="A5:A6"/>
    <mergeCell ref="B5:B6"/>
    <mergeCell ref="D5:D6"/>
    <mergeCell ref="A7:A8"/>
    <mergeCell ref="B7:B8"/>
    <mergeCell ref="D7:D8"/>
    <mergeCell ref="A10:F10"/>
    <mergeCell ref="G10:J10"/>
  </mergeCells>
  <pageMargins left="0.25" right="0.25" top="0.75" bottom="0.75" header="0.3" footer="0.3"/>
  <pageSetup scale="55" fitToHeight="2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76"/>
  <sheetViews>
    <sheetView tabSelected="1" zoomScale="98" zoomScaleNormal="98" workbookViewId="0">
      <selection activeCell="A4" sqref="A4"/>
    </sheetView>
  </sheetViews>
  <sheetFormatPr baseColWidth="10" defaultColWidth="11.42578125" defaultRowHeight="15" customHeight="1"/>
  <cols>
    <col min="1" max="1" width="14" style="113" customWidth="1"/>
    <col min="2" max="2" width="7.5703125" style="8" customWidth="1"/>
    <col min="3" max="3" width="25.28515625" style="8" customWidth="1"/>
    <col min="4" max="4" width="23.5703125" style="73" customWidth="1"/>
    <col min="5" max="5" width="23.140625" customWidth="1"/>
    <col min="6" max="6" width="14.28515625" bestFit="1" customWidth="1"/>
    <col min="7" max="7" width="16.140625" style="7" customWidth="1"/>
    <col min="8" max="8" width="12.7109375" style="9" bestFit="1" customWidth="1"/>
    <col min="9" max="9" width="16" bestFit="1" customWidth="1"/>
    <col min="10" max="10" width="22.42578125" customWidth="1"/>
    <col min="12" max="12" width="12.5703125" customWidth="1"/>
    <col min="16" max="16" width="49.140625" customWidth="1"/>
  </cols>
  <sheetData>
    <row r="1" spans="1:11" ht="30" customHeight="1">
      <c r="A1" s="157" t="s">
        <v>14</v>
      </c>
      <c r="B1" s="158"/>
      <c r="C1" s="158"/>
      <c r="D1" s="158"/>
      <c r="E1" s="158"/>
      <c r="F1" s="158"/>
      <c r="G1" s="158"/>
      <c r="H1" s="158"/>
      <c r="I1" s="158"/>
      <c r="J1" s="159"/>
    </row>
    <row r="2" spans="1:11" ht="30" customHeight="1">
      <c r="A2" s="160" t="s">
        <v>255</v>
      </c>
      <c r="B2" s="161"/>
      <c r="C2" s="161"/>
      <c r="D2" s="161"/>
      <c r="E2" s="161"/>
      <c r="F2" s="161"/>
      <c r="G2" s="161"/>
      <c r="H2" s="161"/>
      <c r="I2" s="161"/>
      <c r="J2" s="162"/>
    </row>
    <row r="3" spans="1:11" ht="30" customHeight="1" thickBot="1">
      <c r="A3" s="160" t="s">
        <v>15</v>
      </c>
      <c r="B3" s="161"/>
      <c r="C3" s="161"/>
      <c r="D3" s="161"/>
      <c r="E3" s="161"/>
      <c r="F3" s="161"/>
      <c r="G3" s="161"/>
      <c r="H3" s="161"/>
      <c r="I3" s="161"/>
      <c r="J3" s="162"/>
    </row>
    <row r="4" spans="1:11" s="12" customFormat="1" ht="47.1" customHeight="1" thickBot="1">
      <c r="A4" s="40" t="s">
        <v>16</v>
      </c>
      <c r="B4" s="41" t="s">
        <v>17</v>
      </c>
      <c r="C4" s="41" t="s">
        <v>18</v>
      </c>
      <c r="D4" s="42" t="s">
        <v>19</v>
      </c>
      <c r="E4" s="41" t="s">
        <v>20</v>
      </c>
      <c r="F4" s="41" t="s">
        <v>21</v>
      </c>
      <c r="G4" s="43" t="s">
        <v>27</v>
      </c>
      <c r="H4" s="44" t="s">
        <v>22</v>
      </c>
      <c r="I4" s="41" t="s">
        <v>23</v>
      </c>
      <c r="J4" s="45" t="s">
        <v>24</v>
      </c>
    </row>
    <row r="5" spans="1:11" ht="21.75" customHeight="1">
      <c r="A5" s="171">
        <v>46235</v>
      </c>
      <c r="B5" s="172" t="s">
        <v>171</v>
      </c>
      <c r="C5" s="173" t="s">
        <v>172</v>
      </c>
      <c r="D5" s="173" t="s">
        <v>173</v>
      </c>
      <c r="E5" s="173" t="s">
        <v>13</v>
      </c>
      <c r="F5" s="174" t="s">
        <v>174</v>
      </c>
      <c r="G5" s="172" t="s">
        <v>175</v>
      </c>
      <c r="H5" s="175">
        <v>10</v>
      </c>
      <c r="I5" s="175">
        <f>G5*H5</f>
        <v>190</v>
      </c>
      <c r="J5" s="176" t="s">
        <v>176</v>
      </c>
    </row>
    <row r="6" spans="1:11" ht="21.75" customHeight="1">
      <c r="A6" s="171"/>
      <c r="B6" s="172"/>
      <c r="C6" s="173"/>
      <c r="D6" s="173"/>
      <c r="E6" s="173"/>
      <c r="F6" s="174"/>
      <c r="G6" s="172"/>
      <c r="H6" s="175"/>
      <c r="I6" s="175"/>
      <c r="J6" s="176"/>
    </row>
    <row r="7" spans="1:11" ht="17.25" customHeight="1">
      <c r="A7" s="171">
        <v>46239</v>
      </c>
      <c r="B7" s="172" t="s">
        <v>177</v>
      </c>
      <c r="C7" s="173" t="s">
        <v>178</v>
      </c>
      <c r="D7" s="177" t="s">
        <v>179</v>
      </c>
      <c r="E7" s="173" t="s">
        <v>13</v>
      </c>
      <c r="F7" s="174" t="s">
        <v>180</v>
      </c>
      <c r="G7" s="172" t="s">
        <v>181</v>
      </c>
      <c r="H7" s="175">
        <v>20</v>
      </c>
      <c r="I7" s="175">
        <f>G7*H7</f>
        <v>1420</v>
      </c>
      <c r="J7" s="176" t="s">
        <v>176</v>
      </c>
      <c r="K7" s="179"/>
    </row>
    <row r="8" spans="1:11" ht="17.25" customHeight="1">
      <c r="A8" s="171"/>
      <c r="B8" s="172"/>
      <c r="C8" s="173"/>
      <c r="D8" s="178"/>
      <c r="E8" s="173"/>
      <c r="F8" s="174"/>
      <c r="G8" s="172"/>
      <c r="H8" s="175"/>
      <c r="I8" s="175"/>
      <c r="J8" s="176"/>
      <c r="K8" s="179"/>
    </row>
    <row r="9" spans="1:11" ht="17.25" customHeight="1">
      <c r="A9" s="171">
        <v>46239</v>
      </c>
      <c r="B9" s="172" t="s">
        <v>182</v>
      </c>
      <c r="C9" s="173" t="s">
        <v>183</v>
      </c>
      <c r="D9" s="173" t="s">
        <v>184</v>
      </c>
      <c r="E9" s="173" t="s">
        <v>13</v>
      </c>
      <c r="F9" s="174" t="s">
        <v>180</v>
      </c>
      <c r="G9" s="172" t="s">
        <v>185</v>
      </c>
      <c r="H9" s="175">
        <v>100</v>
      </c>
      <c r="I9" s="175">
        <f>G9*H9</f>
        <v>3000</v>
      </c>
      <c r="J9" s="176" t="s">
        <v>176</v>
      </c>
      <c r="K9" s="179"/>
    </row>
    <row r="10" spans="1:11" ht="17.25" customHeight="1">
      <c r="A10" s="171"/>
      <c r="B10" s="172"/>
      <c r="C10" s="173"/>
      <c r="D10" s="173"/>
      <c r="E10" s="173"/>
      <c r="F10" s="174"/>
      <c r="G10" s="172"/>
      <c r="H10" s="175"/>
      <c r="I10" s="175"/>
      <c r="J10" s="176"/>
      <c r="K10" s="179"/>
    </row>
    <row r="11" spans="1:11" ht="17.25" customHeight="1">
      <c r="A11" s="171">
        <v>46240</v>
      </c>
      <c r="B11" s="172" t="s">
        <v>186</v>
      </c>
      <c r="C11" s="173" t="s">
        <v>187</v>
      </c>
      <c r="D11" s="173" t="s">
        <v>188</v>
      </c>
      <c r="E11" s="173" t="s">
        <v>13</v>
      </c>
      <c r="F11" s="174" t="s">
        <v>174</v>
      </c>
      <c r="G11" s="172" t="s">
        <v>189</v>
      </c>
      <c r="H11" s="175">
        <v>100</v>
      </c>
      <c r="I11" s="175">
        <f>G11*H11</f>
        <v>2000</v>
      </c>
      <c r="J11" s="176" t="s">
        <v>176</v>
      </c>
      <c r="K11" s="179"/>
    </row>
    <row r="12" spans="1:11" ht="17.25" customHeight="1">
      <c r="A12" s="171"/>
      <c r="B12" s="172"/>
      <c r="C12" s="173"/>
      <c r="D12" s="173"/>
      <c r="E12" s="173"/>
      <c r="F12" s="174"/>
      <c r="G12" s="172"/>
      <c r="H12" s="175"/>
      <c r="I12" s="175"/>
      <c r="J12" s="176"/>
      <c r="K12" s="179"/>
    </row>
    <row r="13" spans="1:11" ht="17.25" customHeight="1">
      <c r="A13" s="180">
        <v>46241</v>
      </c>
      <c r="B13" s="172" t="s">
        <v>190</v>
      </c>
      <c r="C13" s="177" t="s">
        <v>191</v>
      </c>
      <c r="D13" s="177" t="s">
        <v>192</v>
      </c>
      <c r="E13" s="173" t="s">
        <v>13</v>
      </c>
      <c r="F13" s="174" t="s">
        <v>193</v>
      </c>
      <c r="G13" s="172" t="s">
        <v>194</v>
      </c>
      <c r="H13" s="175">
        <v>20</v>
      </c>
      <c r="I13" s="175">
        <f>G13*H13</f>
        <v>1440</v>
      </c>
      <c r="J13" s="176" t="s">
        <v>176</v>
      </c>
      <c r="K13" s="179"/>
    </row>
    <row r="14" spans="1:11" ht="17.25" customHeight="1">
      <c r="A14" s="181"/>
      <c r="B14" s="172"/>
      <c r="C14" s="178"/>
      <c r="D14" s="178"/>
      <c r="E14" s="173"/>
      <c r="F14" s="174"/>
      <c r="G14" s="172"/>
      <c r="H14" s="175"/>
      <c r="I14" s="175"/>
      <c r="J14" s="176"/>
      <c r="K14" s="179"/>
    </row>
    <row r="15" spans="1:11" ht="17.25" customHeight="1">
      <c r="A15" s="180">
        <v>46241</v>
      </c>
      <c r="B15" s="172" t="s">
        <v>195</v>
      </c>
      <c r="C15" s="177" t="s">
        <v>196</v>
      </c>
      <c r="D15" s="177" t="s">
        <v>197</v>
      </c>
      <c r="E15" s="173" t="s">
        <v>13</v>
      </c>
      <c r="F15" s="174" t="s">
        <v>198</v>
      </c>
      <c r="G15" s="172" t="s">
        <v>199</v>
      </c>
      <c r="H15" s="175">
        <v>1</v>
      </c>
      <c r="I15" s="175">
        <f>G15*H15</f>
        <v>3</v>
      </c>
      <c r="J15" s="176" t="s">
        <v>176</v>
      </c>
      <c r="K15" s="106"/>
    </row>
    <row r="16" spans="1:11" ht="17.25" customHeight="1">
      <c r="A16" s="181"/>
      <c r="B16" s="172"/>
      <c r="C16" s="178"/>
      <c r="D16" s="178"/>
      <c r="E16" s="173"/>
      <c r="F16" s="174"/>
      <c r="G16" s="172"/>
      <c r="H16" s="175"/>
      <c r="I16" s="175"/>
      <c r="J16" s="176"/>
      <c r="K16" s="106"/>
    </row>
    <row r="17" spans="1:11" ht="17.25" customHeight="1">
      <c r="A17" s="171">
        <v>46241</v>
      </c>
      <c r="B17" s="172" t="s">
        <v>200</v>
      </c>
      <c r="C17" s="173" t="s">
        <v>201</v>
      </c>
      <c r="D17" s="173" t="s">
        <v>197</v>
      </c>
      <c r="E17" s="173" t="s">
        <v>13</v>
      </c>
      <c r="F17" s="174" t="s">
        <v>202</v>
      </c>
      <c r="G17" s="172" t="s">
        <v>203</v>
      </c>
      <c r="H17" s="175">
        <v>1</v>
      </c>
      <c r="I17" s="175">
        <f>G17*H17</f>
        <v>70</v>
      </c>
      <c r="J17" s="176" t="s">
        <v>176</v>
      </c>
      <c r="K17" s="179"/>
    </row>
    <row r="18" spans="1:11" ht="17.25" customHeight="1">
      <c r="A18" s="171"/>
      <c r="B18" s="172"/>
      <c r="C18" s="173"/>
      <c r="D18" s="173"/>
      <c r="E18" s="173"/>
      <c r="F18" s="174"/>
      <c r="G18" s="172"/>
      <c r="H18" s="175"/>
      <c r="I18" s="175"/>
      <c r="J18" s="176"/>
      <c r="K18" s="179"/>
    </row>
    <row r="19" spans="1:11" ht="17.25" customHeight="1">
      <c r="A19" s="171">
        <v>46242</v>
      </c>
      <c r="B19" s="172" t="s">
        <v>204</v>
      </c>
      <c r="C19" s="178" t="s">
        <v>172</v>
      </c>
      <c r="D19" s="173" t="s">
        <v>173</v>
      </c>
      <c r="E19" s="173" t="s">
        <v>13</v>
      </c>
      <c r="F19" s="174" t="s">
        <v>174</v>
      </c>
      <c r="G19" s="172" t="s">
        <v>205</v>
      </c>
      <c r="H19" s="175">
        <v>10</v>
      </c>
      <c r="I19" s="175">
        <f>G19*H19</f>
        <v>480</v>
      </c>
      <c r="J19" s="176" t="s">
        <v>176</v>
      </c>
      <c r="K19" s="179"/>
    </row>
    <row r="20" spans="1:11" ht="17.25" customHeight="1">
      <c r="A20" s="171"/>
      <c r="B20" s="172"/>
      <c r="C20" s="173"/>
      <c r="D20" s="173"/>
      <c r="E20" s="173"/>
      <c r="F20" s="174"/>
      <c r="G20" s="172"/>
      <c r="H20" s="175"/>
      <c r="I20" s="175"/>
      <c r="J20" s="176"/>
      <c r="K20" s="179"/>
    </row>
    <row r="21" spans="1:11" ht="17.25" customHeight="1">
      <c r="A21" s="171">
        <v>46244</v>
      </c>
      <c r="B21" s="172" t="s">
        <v>206</v>
      </c>
      <c r="C21" s="178" t="s">
        <v>207</v>
      </c>
      <c r="D21" s="173" t="s">
        <v>208</v>
      </c>
      <c r="E21" s="173" t="s">
        <v>13</v>
      </c>
      <c r="F21" s="174" t="s">
        <v>180</v>
      </c>
      <c r="G21" s="172" t="s">
        <v>209</v>
      </c>
      <c r="H21" s="175">
        <v>20</v>
      </c>
      <c r="I21" s="175">
        <f>G21*H21</f>
        <v>800</v>
      </c>
      <c r="J21" s="176" t="s">
        <v>176</v>
      </c>
      <c r="K21" s="106"/>
    </row>
    <row r="22" spans="1:11" ht="17.25" customHeight="1">
      <c r="A22" s="171"/>
      <c r="B22" s="172"/>
      <c r="C22" s="173"/>
      <c r="D22" s="173"/>
      <c r="E22" s="173"/>
      <c r="F22" s="174"/>
      <c r="G22" s="172"/>
      <c r="H22" s="175"/>
      <c r="I22" s="175"/>
      <c r="J22" s="176"/>
      <c r="K22" s="106"/>
    </row>
    <row r="23" spans="1:11" ht="17.25" customHeight="1">
      <c r="A23" s="180">
        <v>46246</v>
      </c>
      <c r="B23" s="172" t="s">
        <v>210</v>
      </c>
      <c r="C23" s="173" t="s">
        <v>183</v>
      </c>
      <c r="D23" s="173" t="s">
        <v>184</v>
      </c>
      <c r="E23" s="173" t="s">
        <v>13</v>
      </c>
      <c r="F23" s="182" t="s">
        <v>180</v>
      </c>
      <c r="G23" s="172" t="s">
        <v>211</v>
      </c>
      <c r="H23" s="184">
        <v>100</v>
      </c>
      <c r="I23" s="175">
        <f>G23*H23</f>
        <v>2600</v>
      </c>
      <c r="J23" s="176" t="s">
        <v>176</v>
      </c>
      <c r="K23" s="106"/>
    </row>
    <row r="24" spans="1:11" ht="17.25" customHeight="1">
      <c r="A24" s="181"/>
      <c r="B24" s="172"/>
      <c r="C24" s="173"/>
      <c r="D24" s="173"/>
      <c r="E24" s="173"/>
      <c r="F24" s="183"/>
      <c r="G24" s="172"/>
      <c r="H24" s="185"/>
      <c r="I24" s="175"/>
      <c r="J24" s="176"/>
      <c r="K24" s="106"/>
    </row>
    <row r="25" spans="1:11" ht="17.25" customHeight="1">
      <c r="A25" s="180">
        <v>46247</v>
      </c>
      <c r="B25" s="172" t="s">
        <v>212</v>
      </c>
      <c r="C25" s="173" t="s">
        <v>187</v>
      </c>
      <c r="D25" s="173" t="s">
        <v>188</v>
      </c>
      <c r="E25" s="173" t="s">
        <v>13</v>
      </c>
      <c r="F25" s="182" t="s">
        <v>174</v>
      </c>
      <c r="G25" s="186" t="s">
        <v>189</v>
      </c>
      <c r="H25" s="184">
        <v>100</v>
      </c>
      <c r="I25" s="175">
        <f>G25*H25</f>
        <v>2000</v>
      </c>
      <c r="J25" s="176" t="s">
        <v>176</v>
      </c>
      <c r="K25" s="106"/>
    </row>
    <row r="26" spans="1:11" ht="17.25" customHeight="1">
      <c r="A26" s="181"/>
      <c r="B26" s="172"/>
      <c r="C26" s="173"/>
      <c r="D26" s="173"/>
      <c r="E26" s="173"/>
      <c r="F26" s="183"/>
      <c r="G26" s="187"/>
      <c r="H26" s="185"/>
      <c r="I26" s="175"/>
      <c r="J26" s="176"/>
      <c r="K26" s="106"/>
    </row>
    <row r="27" spans="1:11" ht="17.25" customHeight="1">
      <c r="A27" s="180">
        <v>46248</v>
      </c>
      <c r="B27" s="172" t="s">
        <v>213</v>
      </c>
      <c r="C27" s="178" t="s">
        <v>191</v>
      </c>
      <c r="D27" s="173" t="s">
        <v>192</v>
      </c>
      <c r="E27" s="173" t="s">
        <v>13</v>
      </c>
      <c r="F27" s="174" t="s">
        <v>193</v>
      </c>
      <c r="G27" s="186" t="s">
        <v>214</v>
      </c>
      <c r="H27" s="175">
        <v>20</v>
      </c>
      <c r="I27" s="175">
        <f>G27*H27</f>
        <v>880</v>
      </c>
      <c r="J27" s="176" t="s">
        <v>176</v>
      </c>
      <c r="K27" s="179"/>
    </row>
    <row r="28" spans="1:11" ht="17.25" customHeight="1">
      <c r="A28" s="181"/>
      <c r="B28" s="172"/>
      <c r="C28" s="173"/>
      <c r="D28" s="173"/>
      <c r="E28" s="173"/>
      <c r="F28" s="174"/>
      <c r="G28" s="187"/>
      <c r="H28" s="175"/>
      <c r="I28" s="175"/>
      <c r="J28" s="176"/>
      <c r="K28" s="179"/>
    </row>
    <row r="29" spans="1:11" ht="17.25" customHeight="1">
      <c r="A29" s="171">
        <v>46248</v>
      </c>
      <c r="B29" s="172" t="s">
        <v>215</v>
      </c>
      <c r="C29" s="173" t="s">
        <v>172</v>
      </c>
      <c r="D29" s="173" t="s">
        <v>173</v>
      </c>
      <c r="E29" s="173" t="s">
        <v>13</v>
      </c>
      <c r="F29" s="174" t="s">
        <v>174</v>
      </c>
      <c r="G29" s="172" t="s">
        <v>211</v>
      </c>
      <c r="H29" s="175">
        <v>10</v>
      </c>
      <c r="I29" s="175">
        <f>G29*H29</f>
        <v>260</v>
      </c>
      <c r="J29" s="176" t="s">
        <v>176</v>
      </c>
      <c r="K29" s="179"/>
    </row>
    <row r="30" spans="1:11" ht="17.25" customHeight="1">
      <c r="A30" s="171"/>
      <c r="B30" s="172"/>
      <c r="C30" s="173"/>
      <c r="D30" s="173"/>
      <c r="E30" s="173"/>
      <c r="F30" s="174"/>
      <c r="G30" s="172"/>
      <c r="H30" s="175"/>
      <c r="I30" s="175"/>
      <c r="J30" s="176"/>
      <c r="K30" s="179"/>
    </row>
    <row r="31" spans="1:11" ht="17.25" customHeight="1">
      <c r="A31" s="180">
        <v>46252</v>
      </c>
      <c r="B31" s="172" t="s">
        <v>216</v>
      </c>
      <c r="C31" s="189" t="s">
        <v>217</v>
      </c>
      <c r="D31" s="171" t="s">
        <v>197</v>
      </c>
      <c r="E31" s="173" t="s">
        <v>13</v>
      </c>
      <c r="F31" s="174" t="s">
        <v>202</v>
      </c>
      <c r="G31" s="188">
        <v>42</v>
      </c>
      <c r="H31" s="184">
        <v>5</v>
      </c>
      <c r="I31" s="175">
        <f>G31*H31</f>
        <v>210</v>
      </c>
      <c r="J31" s="176" t="s">
        <v>176</v>
      </c>
      <c r="K31" s="179"/>
    </row>
    <row r="32" spans="1:11" ht="17.25" customHeight="1">
      <c r="A32" s="181"/>
      <c r="B32" s="172"/>
      <c r="C32" s="189"/>
      <c r="D32" s="171"/>
      <c r="E32" s="173"/>
      <c r="F32" s="174"/>
      <c r="G32" s="188"/>
      <c r="H32" s="185"/>
      <c r="I32" s="175"/>
      <c r="J32" s="176"/>
      <c r="K32" s="179"/>
    </row>
    <row r="33" spans="1:11" ht="17.25" customHeight="1">
      <c r="A33" s="171">
        <v>46253</v>
      </c>
      <c r="B33" s="172" t="s">
        <v>218</v>
      </c>
      <c r="C33" s="173" t="s">
        <v>183</v>
      </c>
      <c r="D33" s="173" t="s">
        <v>184</v>
      </c>
      <c r="E33" s="173" t="s">
        <v>13</v>
      </c>
      <c r="F33" s="174" t="s">
        <v>180</v>
      </c>
      <c r="G33" s="172" t="s">
        <v>185</v>
      </c>
      <c r="H33" s="175">
        <v>100</v>
      </c>
      <c r="I33" s="175">
        <f>G33*H33</f>
        <v>3000</v>
      </c>
      <c r="J33" s="176" t="s">
        <v>176</v>
      </c>
      <c r="K33" s="179"/>
    </row>
    <row r="34" spans="1:11" ht="17.25" customHeight="1" thickBot="1">
      <c r="A34" s="171"/>
      <c r="B34" s="172"/>
      <c r="C34" s="173"/>
      <c r="D34" s="173"/>
      <c r="E34" s="173"/>
      <c r="F34" s="174"/>
      <c r="G34" s="172"/>
      <c r="H34" s="175"/>
      <c r="I34" s="175"/>
      <c r="J34" s="176"/>
      <c r="K34" s="179"/>
    </row>
    <row r="35" spans="1:11" ht="30" customHeight="1">
      <c r="A35" s="157" t="s">
        <v>14</v>
      </c>
      <c r="B35" s="158"/>
      <c r="C35" s="158"/>
      <c r="D35" s="158"/>
      <c r="E35" s="158"/>
      <c r="F35" s="158"/>
      <c r="G35" s="158"/>
      <c r="H35" s="158"/>
      <c r="I35" s="158"/>
      <c r="J35" s="159"/>
    </row>
    <row r="36" spans="1:11" ht="30" customHeight="1">
      <c r="A36" s="160" t="s">
        <v>255</v>
      </c>
      <c r="B36" s="161"/>
      <c r="C36" s="161"/>
      <c r="D36" s="161"/>
      <c r="E36" s="161"/>
      <c r="F36" s="161"/>
      <c r="G36" s="161"/>
      <c r="H36" s="161"/>
      <c r="I36" s="161"/>
      <c r="J36" s="162"/>
    </row>
    <row r="37" spans="1:11" ht="30" customHeight="1" thickBot="1">
      <c r="A37" s="160" t="s">
        <v>15</v>
      </c>
      <c r="B37" s="161"/>
      <c r="C37" s="161"/>
      <c r="D37" s="161"/>
      <c r="E37" s="161"/>
      <c r="F37" s="161"/>
      <c r="G37" s="161"/>
      <c r="H37" s="161"/>
      <c r="I37" s="161"/>
      <c r="J37" s="162"/>
    </row>
    <row r="38" spans="1:11" s="12" customFormat="1" ht="47.1" customHeight="1" thickBot="1">
      <c r="A38" s="40" t="s">
        <v>16</v>
      </c>
      <c r="B38" s="41" t="s">
        <v>17</v>
      </c>
      <c r="C38" s="41" t="s">
        <v>18</v>
      </c>
      <c r="D38" s="42" t="s">
        <v>19</v>
      </c>
      <c r="E38" s="41" t="s">
        <v>20</v>
      </c>
      <c r="F38" s="41" t="s">
        <v>21</v>
      </c>
      <c r="G38" s="43" t="s">
        <v>27</v>
      </c>
      <c r="H38" s="44" t="s">
        <v>22</v>
      </c>
      <c r="I38" s="41" t="s">
        <v>23</v>
      </c>
      <c r="J38" s="45" t="s">
        <v>24</v>
      </c>
    </row>
    <row r="39" spans="1:11" ht="17.25" customHeight="1">
      <c r="A39" s="171">
        <v>46254</v>
      </c>
      <c r="B39" s="172" t="s">
        <v>219</v>
      </c>
      <c r="C39" s="173" t="s">
        <v>187</v>
      </c>
      <c r="D39" s="173" t="s">
        <v>188</v>
      </c>
      <c r="E39" s="173" t="s">
        <v>13</v>
      </c>
      <c r="F39" s="174" t="s">
        <v>174</v>
      </c>
      <c r="G39" s="172" t="s">
        <v>189</v>
      </c>
      <c r="H39" s="175">
        <v>100</v>
      </c>
      <c r="I39" s="175">
        <f>G39*H39</f>
        <v>2000</v>
      </c>
      <c r="J39" s="176" t="s">
        <v>176</v>
      </c>
      <c r="K39" s="106"/>
    </row>
    <row r="40" spans="1:11" ht="17.25" customHeight="1">
      <c r="A40" s="171"/>
      <c r="B40" s="172"/>
      <c r="C40" s="173"/>
      <c r="D40" s="173"/>
      <c r="E40" s="173"/>
      <c r="F40" s="174"/>
      <c r="G40" s="172"/>
      <c r="H40" s="175"/>
      <c r="I40" s="175"/>
      <c r="J40" s="176"/>
      <c r="K40" s="106"/>
    </row>
    <row r="41" spans="1:11" ht="17.25" customHeight="1">
      <c r="A41" s="171">
        <v>46255</v>
      </c>
      <c r="B41" s="172" t="s">
        <v>220</v>
      </c>
      <c r="C41" s="173" t="s">
        <v>191</v>
      </c>
      <c r="D41" s="173" t="s">
        <v>192</v>
      </c>
      <c r="E41" s="173" t="s">
        <v>13</v>
      </c>
      <c r="F41" s="174" t="s">
        <v>193</v>
      </c>
      <c r="G41" s="172" t="s">
        <v>221</v>
      </c>
      <c r="H41" s="175">
        <v>20</v>
      </c>
      <c r="I41" s="175">
        <f>G41*H41</f>
        <v>1120</v>
      </c>
      <c r="J41" s="176" t="s">
        <v>176</v>
      </c>
      <c r="K41" s="179"/>
    </row>
    <row r="42" spans="1:11" ht="17.25" customHeight="1">
      <c r="A42" s="171"/>
      <c r="B42" s="172"/>
      <c r="C42" s="173"/>
      <c r="D42" s="173"/>
      <c r="E42" s="173"/>
      <c r="F42" s="174"/>
      <c r="G42" s="172"/>
      <c r="H42" s="175"/>
      <c r="I42" s="175"/>
      <c r="J42" s="176"/>
      <c r="K42" s="179"/>
    </row>
    <row r="43" spans="1:11" ht="17.25" customHeight="1">
      <c r="A43" s="171">
        <v>46255</v>
      </c>
      <c r="B43" s="172" t="s">
        <v>222</v>
      </c>
      <c r="C43" s="189" t="s">
        <v>223</v>
      </c>
      <c r="D43" s="171" t="s">
        <v>224</v>
      </c>
      <c r="E43" s="173" t="s">
        <v>13</v>
      </c>
      <c r="F43" s="174" t="s">
        <v>225</v>
      </c>
      <c r="G43" s="188" t="s">
        <v>214</v>
      </c>
      <c r="H43" s="175">
        <v>2</v>
      </c>
      <c r="I43" s="175">
        <f>G43*H43</f>
        <v>88</v>
      </c>
      <c r="J43" s="176" t="s">
        <v>176</v>
      </c>
      <c r="K43" s="106"/>
    </row>
    <row r="44" spans="1:11" ht="17.25" customHeight="1">
      <c r="A44" s="171"/>
      <c r="B44" s="172"/>
      <c r="C44" s="189"/>
      <c r="D44" s="171"/>
      <c r="E44" s="173"/>
      <c r="F44" s="174"/>
      <c r="G44" s="188"/>
      <c r="H44" s="175"/>
      <c r="I44" s="175"/>
      <c r="J44" s="176"/>
      <c r="K44" s="106"/>
    </row>
    <row r="45" spans="1:11" ht="17.25" customHeight="1">
      <c r="A45" s="180">
        <v>46255</v>
      </c>
      <c r="B45" s="172" t="s">
        <v>226</v>
      </c>
      <c r="C45" s="173" t="s">
        <v>172</v>
      </c>
      <c r="D45" s="173" t="s">
        <v>173</v>
      </c>
      <c r="E45" s="173" t="s">
        <v>13</v>
      </c>
      <c r="F45" s="174" t="s">
        <v>174</v>
      </c>
      <c r="G45" s="186" t="s">
        <v>227</v>
      </c>
      <c r="H45" s="175">
        <v>10</v>
      </c>
      <c r="I45" s="175">
        <f>G45*H45</f>
        <v>230</v>
      </c>
      <c r="J45" s="176" t="s">
        <v>176</v>
      </c>
      <c r="K45" s="106"/>
    </row>
    <row r="46" spans="1:11" ht="17.25" customHeight="1">
      <c r="A46" s="181"/>
      <c r="B46" s="172"/>
      <c r="C46" s="173"/>
      <c r="D46" s="173"/>
      <c r="E46" s="173"/>
      <c r="F46" s="174"/>
      <c r="G46" s="187"/>
      <c r="H46" s="175"/>
      <c r="I46" s="175"/>
      <c r="J46" s="176"/>
      <c r="K46" s="106"/>
    </row>
    <row r="47" spans="1:11" ht="17.25" customHeight="1">
      <c r="A47" s="180">
        <v>46260</v>
      </c>
      <c r="B47" s="172" t="s">
        <v>228</v>
      </c>
      <c r="C47" s="173" t="s">
        <v>191</v>
      </c>
      <c r="D47" s="177" t="s">
        <v>192</v>
      </c>
      <c r="E47" s="173" t="s">
        <v>13</v>
      </c>
      <c r="F47" s="174" t="s">
        <v>193</v>
      </c>
      <c r="G47" s="186" t="s">
        <v>229</v>
      </c>
      <c r="H47" s="175">
        <v>20</v>
      </c>
      <c r="I47" s="175">
        <f>G47*H47</f>
        <v>1520</v>
      </c>
      <c r="J47" s="176" t="s">
        <v>176</v>
      </c>
      <c r="K47" s="106"/>
    </row>
    <row r="48" spans="1:11" ht="17.25" customHeight="1">
      <c r="A48" s="181"/>
      <c r="B48" s="172"/>
      <c r="C48" s="173"/>
      <c r="D48" s="178"/>
      <c r="E48" s="173"/>
      <c r="F48" s="174"/>
      <c r="G48" s="187"/>
      <c r="H48" s="175"/>
      <c r="I48" s="175"/>
      <c r="J48" s="176"/>
      <c r="K48" s="106"/>
    </row>
    <row r="49" spans="1:12" ht="17.25" customHeight="1">
      <c r="A49" s="180">
        <v>46260</v>
      </c>
      <c r="B49" s="172" t="s">
        <v>230</v>
      </c>
      <c r="C49" s="173" t="s">
        <v>183</v>
      </c>
      <c r="D49" s="173" t="s">
        <v>184</v>
      </c>
      <c r="E49" s="173" t="s">
        <v>13</v>
      </c>
      <c r="F49" s="174" t="s">
        <v>180</v>
      </c>
      <c r="G49" s="172" t="s">
        <v>231</v>
      </c>
      <c r="H49" s="175">
        <v>100</v>
      </c>
      <c r="I49" s="175">
        <f>G49*H49</f>
        <v>2800</v>
      </c>
      <c r="J49" s="176" t="s">
        <v>176</v>
      </c>
      <c r="K49" s="106"/>
    </row>
    <row r="50" spans="1:12" ht="17.25" customHeight="1">
      <c r="A50" s="181"/>
      <c r="B50" s="172"/>
      <c r="C50" s="173"/>
      <c r="D50" s="173"/>
      <c r="E50" s="173"/>
      <c r="F50" s="174"/>
      <c r="G50" s="172"/>
      <c r="H50" s="175"/>
      <c r="I50" s="175"/>
      <c r="J50" s="176"/>
      <c r="K50" s="106"/>
    </row>
    <row r="51" spans="1:12" ht="17.25" customHeight="1">
      <c r="A51" s="171">
        <v>46261</v>
      </c>
      <c r="B51" s="172" t="s">
        <v>232</v>
      </c>
      <c r="C51" s="173" t="s">
        <v>187</v>
      </c>
      <c r="D51" s="177" t="s">
        <v>188</v>
      </c>
      <c r="E51" s="173" t="s">
        <v>13</v>
      </c>
      <c r="F51" s="174" t="s">
        <v>174</v>
      </c>
      <c r="G51" s="172" t="s">
        <v>189</v>
      </c>
      <c r="H51" s="175">
        <v>100</v>
      </c>
      <c r="I51" s="175">
        <f>G51*H51</f>
        <v>2000</v>
      </c>
      <c r="J51" s="176" t="s">
        <v>176</v>
      </c>
      <c r="K51" s="106"/>
    </row>
    <row r="52" spans="1:12" ht="17.25" customHeight="1">
      <c r="A52" s="171"/>
      <c r="B52" s="172"/>
      <c r="C52" s="173"/>
      <c r="D52" s="178"/>
      <c r="E52" s="173"/>
      <c r="F52" s="174"/>
      <c r="G52" s="172"/>
      <c r="H52" s="175"/>
      <c r="I52" s="175"/>
      <c r="J52" s="176"/>
      <c r="K52" s="106"/>
    </row>
    <row r="53" spans="1:12" ht="17.25" customHeight="1">
      <c r="A53" s="180">
        <v>46262</v>
      </c>
      <c r="B53" s="172" t="s">
        <v>233</v>
      </c>
      <c r="C53" s="177" t="s">
        <v>234</v>
      </c>
      <c r="D53" s="177" t="s">
        <v>235</v>
      </c>
      <c r="E53" s="177" t="s">
        <v>13</v>
      </c>
      <c r="F53" s="182" t="s">
        <v>202</v>
      </c>
      <c r="G53" s="186" t="s">
        <v>236</v>
      </c>
      <c r="H53" s="184">
        <v>2</v>
      </c>
      <c r="I53" s="184">
        <f>G53*H53</f>
        <v>1278</v>
      </c>
      <c r="J53" s="190" t="s">
        <v>176</v>
      </c>
      <c r="K53" s="106"/>
    </row>
    <row r="54" spans="1:12" ht="17.25" customHeight="1">
      <c r="A54" s="181"/>
      <c r="B54" s="172"/>
      <c r="C54" s="178"/>
      <c r="D54" s="178"/>
      <c r="E54" s="178"/>
      <c r="F54" s="183"/>
      <c r="G54" s="187"/>
      <c r="H54" s="185"/>
      <c r="I54" s="185"/>
      <c r="J54" s="191"/>
      <c r="K54" s="106"/>
    </row>
    <row r="55" spans="1:12" ht="17.25" customHeight="1">
      <c r="A55" s="171">
        <v>46263</v>
      </c>
      <c r="B55" s="172" t="s">
        <v>237</v>
      </c>
      <c r="C55" s="177" t="s">
        <v>234</v>
      </c>
      <c r="D55" s="180" t="s">
        <v>238</v>
      </c>
      <c r="E55" s="177" t="s">
        <v>13</v>
      </c>
      <c r="F55" s="182" t="s">
        <v>202</v>
      </c>
      <c r="G55" s="186" t="s">
        <v>239</v>
      </c>
      <c r="H55" s="184">
        <v>2</v>
      </c>
      <c r="I55" s="184">
        <f>G55*H55</f>
        <v>4</v>
      </c>
      <c r="J55" s="190" t="s">
        <v>176</v>
      </c>
      <c r="K55" s="106"/>
    </row>
    <row r="56" spans="1:12" ht="17.25" customHeight="1">
      <c r="A56" s="171"/>
      <c r="B56" s="172"/>
      <c r="C56" s="178"/>
      <c r="D56" s="181"/>
      <c r="E56" s="178"/>
      <c r="F56" s="183"/>
      <c r="G56" s="187"/>
      <c r="H56" s="185"/>
      <c r="I56" s="185"/>
      <c r="J56" s="191"/>
    </row>
    <row r="57" spans="1:12" ht="17.25" customHeight="1">
      <c r="A57" s="180">
        <v>46263</v>
      </c>
      <c r="B57" s="172" t="s">
        <v>240</v>
      </c>
      <c r="C57" s="194" t="s">
        <v>223</v>
      </c>
      <c r="D57" s="180" t="s">
        <v>238</v>
      </c>
      <c r="E57" s="177" t="s">
        <v>13</v>
      </c>
      <c r="F57" s="174" t="s">
        <v>202</v>
      </c>
      <c r="G57" s="186" t="s">
        <v>241</v>
      </c>
      <c r="H57" s="184">
        <v>2</v>
      </c>
      <c r="I57" s="184">
        <f>G57*H57</f>
        <v>400</v>
      </c>
      <c r="J57" s="190" t="s">
        <v>176</v>
      </c>
    </row>
    <row r="58" spans="1:12" ht="17.25" customHeight="1">
      <c r="A58" s="181"/>
      <c r="B58" s="172"/>
      <c r="C58" s="195"/>
      <c r="D58" s="181"/>
      <c r="E58" s="178"/>
      <c r="F58" s="174"/>
      <c r="G58" s="187"/>
      <c r="H58" s="185"/>
      <c r="I58" s="185"/>
      <c r="J58" s="191"/>
    </row>
    <row r="59" spans="1:12" ht="17.25" customHeight="1">
      <c r="A59" s="180">
        <v>46263</v>
      </c>
      <c r="B59" s="172" t="s">
        <v>242</v>
      </c>
      <c r="C59" s="173" t="s">
        <v>172</v>
      </c>
      <c r="D59" s="173" t="s">
        <v>173</v>
      </c>
      <c r="E59" s="173" t="s">
        <v>13</v>
      </c>
      <c r="F59" s="174" t="s">
        <v>174</v>
      </c>
      <c r="G59" s="172" t="s">
        <v>209</v>
      </c>
      <c r="H59" s="175">
        <v>10</v>
      </c>
      <c r="I59" s="184">
        <f>G59*H59</f>
        <v>400</v>
      </c>
      <c r="J59" s="176" t="s">
        <v>176</v>
      </c>
    </row>
    <row r="60" spans="1:12" ht="17.25" customHeight="1">
      <c r="A60" s="181"/>
      <c r="B60" s="172"/>
      <c r="C60" s="173"/>
      <c r="D60" s="173"/>
      <c r="E60" s="173"/>
      <c r="F60" s="174"/>
      <c r="G60" s="172"/>
      <c r="H60" s="175"/>
      <c r="I60" s="185"/>
      <c r="J60" s="176"/>
      <c r="K60" s="106"/>
    </row>
    <row r="61" spans="1:12" ht="17.25" customHeight="1">
      <c r="A61" s="107"/>
      <c r="B61" s="108"/>
      <c r="C61" s="192" t="s">
        <v>243</v>
      </c>
      <c r="D61" s="192"/>
      <c r="E61" s="192"/>
      <c r="F61" s="109"/>
      <c r="G61" s="108"/>
      <c r="H61" s="110"/>
      <c r="I61" s="110">
        <f>SUM(I5:I60)</f>
        <v>30193</v>
      </c>
      <c r="K61" s="106"/>
    </row>
    <row r="62" spans="1:12" ht="10.35" customHeight="1">
      <c r="A62" s="5"/>
      <c r="B62" s="111"/>
      <c r="D62" s="114"/>
      <c r="G62"/>
      <c r="H62"/>
      <c r="L62" s="106"/>
    </row>
    <row r="63" spans="1:12" s="117" customFormat="1" ht="12">
      <c r="A63" s="112"/>
      <c r="B63" s="112"/>
      <c r="C63" s="115" t="s">
        <v>244</v>
      </c>
      <c r="D63" s="116"/>
      <c r="G63" s="112"/>
      <c r="H63" s="118"/>
      <c r="I63" s="119" t="s">
        <v>245</v>
      </c>
      <c r="K63" s="193"/>
    </row>
    <row r="64" spans="1:12" s="117" customFormat="1" ht="12">
      <c r="A64" s="112"/>
      <c r="B64" s="112"/>
      <c r="C64" s="115" t="s">
        <v>246</v>
      </c>
      <c r="D64" s="116"/>
      <c r="G64" s="112"/>
      <c r="H64" s="118"/>
      <c r="I64" s="119" t="s">
        <v>247</v>
      </c>
      <c r="K64" s="193"/>
    </row>
    <row r="65" spans="1:11" s="117" customFormat="1" ht="12">
      <c r="A65" s="112"/>
      <c r="B65" s="112"/>
      <c r="C65" s="115" t="s">
        <v>248</v>
      </c>
      <c r="D65" s="116"/>
      <c r="G65" s="112"/>
      <c r="H65" s="118"/>
      <c r="I65" s="115" t="s">
        <v>248</v>
      </c>
      <c r="K65" s="120"/>
    </row>
    <row r="66" spans="1:11" s="117" customFormat="1" ht="12">
      <c r="A66" s="112"/>
      <c r="B66" s="112"/>
      <c r="C66" s="115" t="s">
        <v>249</v>
      </c>
      <c r="D66" s="116"/>
      <c r="G66" s="112"/>
      <c r="H66" s="118"/>
      <c r="I66" s="115" t="s">
        <v>249</v>
      </c>
      <c r="K66" s="120"/>
    </row>
    <row r="67" spans="1:11" s="117" customFormat="1" ht="12">
      <c r="A67" s="112"/>
      <c r="B67" s="112"/>
      <c r="C67" s="115"/>
      <c r="D67" s="116"/>
      <c r="G67" s="112"/>
      <c r="H67" s="118"/>
      <c r="I67" s="115"/>
      <c r="K67" s="120"/>
    </row>
    <row r="68" spans="1:11" s="117" customFormat="1" ht="12">
      <c r="A68" s="112"/>
      <c r="B68" s="112"/>
      <c r="C68" s="112"/>
      <c r="D68" s="116"/>
      <c r="E68" s="115" t="s">
        <v>250</v>
      </c>
      <c r="K68" s="120"/>
    </row>
    <row r="69" spans="1:11" s="117" customFormat="1" ht="12">
      <c r="A69" s="112"/>
      <c r="B69" s="112"/>
      <c r="C69" s="112"/>
      <c r="D69" s="116"/>
      <c r="E69" s="115" t="s">
        <v>251</v>
      </c>
      <c r="K69" s="120"/>
    </row>
    <row r="70" spans="1:11" s="117" customFormat="1" ht="12">
      <c r="A70" s="112"/>
      <c r="B70" s="112"/>
      <c r="C70" s="112"/>
      <c r="D70" s="116"/>
      <c r="E70" s="115" t="s">
        <v>252</v>
      </c>
      <c r="K70" s="120"/>
    </row>
    <row r="71" spans="1:11" s="117" customFormat="1" ht="12">
      <c r="A71" s="112"/>
      <c r="B71" s="112"/>
      <c r="C71" s="112"/>
      <c r="D71" s="116"/>
      <c r="E71" s="115" t="s">
        <v>253</v>
      </c>
      <c r="K71" s="120"/>
    </row>
    <row r="72" spans="1:11" s="117" customFormat="1" ht="17.25" customHeight="1">
      <c r="A72" s="112"/>
      <c r="B72" s="112"/>
      <c r="C72" s="112"/>
      <c r="D72" s="116"/>
      <c r="E72" s="119" t="s">
        <v>254</v>
      </c>
    </row>
    <row r="73" spans="1:11" ht="15" customHeight="1">
      <c r="A73" s="8"/>
      <c r="C73"/>
      <c r="F73" s="7"/>
      <c r="G73" s="9"/>
      <c r="H73"/>
    </row>
    <row r="74" spans="1:11" ht="15" customHeight="1">
      <c r="A74" s="8"/>
      <c r="C74"/>
      <c r="F74" s="7"/>
      <c r="G74" s="9"/>
      <c r="H74"/>
    </row>
    <row r="75" spans="1:11" ht="15" customHeight="1">
      <c r="A75" s="8"/>
      <c r="C75"/>
      <c r="F75" s="7"/>
      <c r="G75" s="9"/>
      <c r="H75"/>
    </row>
    <row r="76" spans="1:11" ht="15" customHeight="1">
      <c r="A76" s="8"/>
      <c r="C76"/>
      <c r="F76" s="7"/>
      <c r="G76" s="9"/>
      <c r="H76"/>
    </row>
  </sheetData>
  <mergeCells count="279">
    <mergeCell ref="C61:E61"/>
    <mergeCell ref="K63:K64"/>
    <mergeCell ref="A35:J35"/>
    <mergeCell ref="A36:J36"/>
    <mergeCell ref="A37:J37"/>
    <mergeCell ref="F59:F60"/>
    <mergeCell ref="G59:G60"/>
    <mergeCell ref="H59:H60"/>
    <mergeCell ref="I59:I60"/>
    <mergeCell ref="J59:J60"/>
    <mergeCell ref="A59:A60"/>
    <mergeCell ref="B59:B60"/>
    <mergeCell ref="C59:C60"/>
    <mergeCell ref="D59:D60"/>
    <mergeCell ref="E59:E60"/>
    <mergeCell ref="F57:F58"/>
    <mergeCell ref="G57:G58"/>
    <mergeCell ref="H57:H58"/>
    <mergeCell ref="I57:I58"/>
    <mergeCell ref="J57:J58"/>
    <mergeCell ref="A57:A58"/>
    <mergeCell ref="B57:B58"/>
    <mergeCell ref="C57:C58"/>
    <mergeCell ref="D57:D58"/>
    <mergeCell ref="E57:E58"/>
    <mergeCell ref="F55:F56"/>
    <mergeCell ref="G55:G56"/>
    <mergeCell ref="H55:H56"/>
    <mergeCell ref="I55:I56"/>
    <mergeCell ref="J55:J56"/>
    <mergeCell ref="A55:A56"/>
    <mergeCell ref="B55:B56"/>
    <mergeCell ref="C55:C56"/>
    <mergeCell ref="D55:D56"/>
    <mergeCell ref="E55:E56"/>
    <mergeCell ref="F53:F54"/>
    <mergeCell ref="G53:G54"/>
    <mergeCell ref="H53:H54"/>
    <mergeCell ref="I53:I54"/>
    <mergeCell ref="J53:J54"/>
    <mergeCell ref="A53:A54"/>
    <mergeCell ref="B53:B54"/>
    <mergeCell ref="C53:C54"/>
    <mergeCell ref="D53:D54"/>
    <mergeCell ref="E53:E54"/>
    <mergeCell ref="F51:F52"/>
    <mergeCell ref="G51:G52"/>
    <mergeCell ref="H51:H52"/>
    <mergeCell ref="I51:I52"/>
    <mergeCell ref="J51:J52"/>
    <mergeCell ref="A51:A52"/>
    <mergeCell ref="B51:B52"/>
    <mergeCell ref="C51:C52"/>
    <mergeCell ref="D51:D52"/>
    <mergeCell ref="E51:E52"/>
    <mergeCell ref="F49:F50"/>
    <mergeCell ref="G49:G50"/>
    <mergeCell ref="H49:H50"/>
    <mergeCell ref="I49:I50"/>
    <mergeCell ref="J49:J50"/>
    <mergeCell ref="A49:A50"/>
    <mergeCell ref="B49:B50"/>
    <mergeCell ref="C49:C50"/>
    <mergeCell ref="D49:D50"/>
    <mergeCell ref="E49:E50"/>
    <mergeCell ref="F47:F48"/>
    <mergeCell ref="G47:G48"/>
    <mergeCell ref="H47:H48"/>
    <mergeCell ref="I47:I48"/>
    <mergeCell ref="J47:J48"/>
    <mergeCell ref="A47:A48"/>
    <mergeCell ref="B47:B48"/>
    <mergeCell ref="C47:C48"/>
    <mergeCell ref="D47:D48"/>
    <mergeCell ref="E47:E48"/>
    <mergeCell ref="F45:F46"/>
    <mergeCell ref="G45:G46"/>
    <mergeCell ref="H45:H46"/>
    <mergeCell ref="I45:I46"/>
    <mergeCell ref="J45:J46"/>
    <mergeCell ref="A45:A46"/>
    <mergeCell ref="B45:B46"/>
    <mergeCell ref="C45:C46"/>
    <mergeCell ref="D45:D46"/>
    <mergeCell ref="E45:E46"/>
    <mergeCell ref="K41:K42"/>
    <mergeCell ref="A43:A44"/>
    <mergeCell ref="B43:B44"/>
    <mergeCell ref="C43:C44"/>
    <mergeCell ref="D43:D44"/>
    <mergeCell ref="E43:E44"/>
    <mergeCell ref="F43:F44"/>
    <mergeCell ref="G43:G44"/>
    <mergeCell ref="H43:H44"/>
    <mergeCell ref="I43:I44"/>
    <mergeCell ref="J43:J44"/>
    <mergeCell ref="F41:F42"/>
    <mergeCell ref="G41:G42"/>
    <mergeCell ref="H41:H42"/>
    <mergeCell ref="I41:I42"/>
    <mergeCell ref="J41:J42"/>
    <mergeCell ref="A41:A42"/>
    <mergeCell ref="B41:B42"/>
    <mergeCell ref="C41:C42"/>
    <mergeCell ref="D41:D42"/>
    <mergeCell ref="E41:E42"/>
    <mergeCell ref="F39:F40"/>
    <mergeCell ref="G39:G40"/>
    <mergeCell ref="H39:H40"/>
    <mergeCell ref="I39:I40"/>
    <mergeCell ref="J39:J40"/>
    <mergeCell ref="A39:A40"/>
    <mergeCell ref="B39:B40"/>
    <mergeCell ref="C39:C40"/>
    <mergeCell ref="D39:D40"/>
    <mergeCell ref="E39:E40"/>
    <mergeCell ref="K31:K32"/>
    <mergeCell ref="A33:A34"/>
    <mergeCell ref="B33:B34"/>
    <mergeCell ref="C33:C34"/>
    <mergeCell ref="D33:D34"/>
    <mergeCell ref="E33:E34"/>
    <mergeCell ref="F33:F34"/>
    <mergeCell ref="G33:G34"/>
    <mergeCell ref="H33:H34"/>
    <mergeCell ref="I33:I34"/>
    <mergeCell ref="J33:J34"/>
    <mergeCell ref="K33:K34"/>
    <mergeCell ref="F31:F32"/>
    <mergeCell ref="G31:G32"/>
    <mergeCell ref="H31:H32"/>
    <mergeCell ref="I31:I32"/>
    <mergeCell ref="J31:J32"/>
    <mergeCell ref="A31:A32"/>
    <mergeCell ref="B31:B32"/>
    <mergeCell ref="C31:C32"/>
    <mergeCell ref="D31:D32"/>
    <mergeCell ref="E31:E32"/>
    <mergeCell ref="K27:K28"/>
    <mergeCell ref="A29:A30"/>
    <mergeCell ref="B29:B30"/>
    <mergeCell ref="C29:C30"/>
    <mergeCell ref="D29:D30"/>
    <mergeCell ref="E29:E30"/>
    <mergeCell ref="F29:F30"/>
    <mergeCell ref="G29:G30"/>
    <mergeCell ref="H29:H30"/>
    <mergeCell ref="I29:I30"/>
    <mergeCell ref="J29:J30"/>
    <mergeCell ref="K29:K30"/>
    <mergeCell ref="F27:F28"/>
    <mergeCell ref="G27:G28"/>
    <mergeCell ref="H27:H28"/>
    <mergeCell ref="I27:I28"/>
    <mergeCell ref="J27:J28"/>
    <mergeCell ref="A27:A28"/>
    <mergeCell ref="B27:B28"/>
    <mergeCell ref="C27:C28"/>
    <mergeCell ref="D27:D28"/>
    <mergeCell ref="E27:E28"/>
    <mergeCell ref="F25:F26"/>
    <mergeCell ref="G25:G26"/>
    <mergeCell ref="H25:H26"/>
    <mergeCell ref="I25:I26"/>
    <mergeCell ref="J25:J26"/>
    <mergeCell ref="A25:A26"/>
    <mergeCell ref="B25:B26"/>
    <mergeCell ref="C25:C26"/>
    <mergeCell ref="D25:D26"/>
    <mergeCell ref="E25:E26"/>
    <mergeCell ref="F23:F24"/>
    <mergeCell ref="G23:G24"/>
    <mergeCell ref="H23:H24"/>
    <mergeCell ref="I23:I24"/>
    <mergeCell ref="J23:J24"/>
    <mergeCell ref="A23:A24"/>
    <mergeCell ref="B23:B24"/>
    <mergeCell ref="C23:C24"/>
    <mergeCell ref="D23:D24"/>
    <mergeCell ref="E23:E24"/>
    <mergeCell ref="F21:F22"/>
    <mergeCell ref="G21:G22"/>
    <mergeCell ref="H21:H22"/>
    <mergeCell ref="I21:I22"/>
    <mergeCell ref="J21:J22"/>
    <mergeCell ref="A21:A22"/>
    <mergeCell ref="B21:B22"/>
    <mergeCell ref="C21:C22"/>
    <mergeCell ref="D21:D22"/>
    <mergeCell ref="E21:E22"/>
    <mergeCell ref="K17:K18"/>
    <mergeCell ref="A19:A20"/>
    <mergeCell ref="B19:B20"/>
    <mergeCell ref="C19:C20"/>
    <mergeCell ref="D19:D20"/>
    <mergeCell ref="E19:E20"/>
    <mergeCell ref="F19:F20"/>
    <mergeCell ref="G19:G20"/>
    <mergeCell ref="H19:H20"/>
    <mergeCell ref="I19:I20"/>
    <mergeCell ref="J19:J20"/>
    <mergeCell ref="K19:K20"/>
    <mergeCell ref="F17:F18"/>
    <mergeCell ref="G17:G18"/>
    <mergeCell ref="H17:H18"/>
    <mergeCell ref="I17:I18"/>
    <mergeCell ref="J17:J18"/>
    <mergeCell ref="A17:A18"/>
    <mergeCell ref="B17:B18"/>
    <mergeCell ref="C17:C18"/>
    <mergeCell ref="D17:D18"/>
    <mergeCell ref="E17:E18"/>
    <mergeCell ref="F15:F16"/>
    <mergeCell ref="G15:G16"/>
    <mergeCell ref="H15:H16"/>
    <mergeCell ref="I15:I16"/>
    <mergeCell ref="J15:J16"/>
    <mergeCell ref="A15:A16"/>
    <mergeCell ref="B15:B16"/>
    <mergeCell ref="C15:C16"/>
    <mergeCell ref="D15:D16"/>
    <mergeCell ref="E15:E16"/>
    <mergeCell ref="K11:K12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J13:J14"/>
    <mergeCell ref="K13:K14"/>
    <mergeCell ref="F11:F12"/>
    <mergeCell ref="G11:G12"/>
    <mergeCell ref="H11:H12"/>
    <mergeCell ref="I11:I12"/>
    <mergeCell ref="J11:J12"/>
    <mergeCell ref="A11:A12"/>
    <mergeCell ref="B11:B12"/>
    <mergeCell ref="C11:C12"/>
    <mergeCell ref="D11:D12"/>
    <mergeCell ref="E11:E12"/>
    <mergeCell ref="J7:J8"/>
    <mergeCell ref="K7:K8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A1:J1"/>
    <mergeCell ref="A2:J2"/>
    <mergeCell ref="A3:J3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</mergeCells>
  <pageMargins left="0.23622047244094491" right="0.23622047244094491" top="0.55118110236220474" bottom="0.55118110236220474" header="0.31496062992125984" footer="0.31496062992125984"/>
  <pageSetup scale="80" fitToHeight="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OF. GRALES TODO</vt:lpstr>
      <vt:lpstr>OF. GENERALES EFECTIVO</vt:lpstr>
      <vt:lpstr>VILLAS</vt:lpstr>
      <vt:lpstr>CADIPSIC</vt:lpstr>
      <vt:lpstr>CADIPSIC!Área_de_impresión</vt:lpstr>
      <vt:lpstr>'OF. GENERALES EFECTIVO'!Área_de_impresión</vt:lpstr>
      <vt:lpstr>'OF. GRALES TODO'!Área_de_impresión</vt:lpstr>
      <vt:lpstr>VILLAS!Área_de_impresión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Rebeca Rojas Ramirez</dc:creator>
  <cp:lastModifiedBy>Yehick Jeanette Flores Padilla</cp:lastModifiedBy>
  <cp:lastPrinted>2026-09-07T14:41:44Z</cp:lastPrinted>
  <dcterms:created xsi:type="dcterms:W3CDTF">2024-10-11T18:35:39Z</dcterms:created>
  <dcterms:modified xsi:type="dcterms:W3CDTF">2026-09-17T21:24:47Z</dcterms:modified>
</cp:coreProperties>
</file>