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C2D63588-53DC-4408-8184-077C20969EB2}" xr6:coauthVersionLast="47" xr6:coauthVersionMax="47" xr10:uidLastSave="{00000000-0000-0000-0000-000000000000}"/>
  <bookViews>
    <workbookView xWindow="28680" yWindow="-75" windowWidth="29040" windowHeight="15720" activeTab="2" xr2:uid="{00000000-000D-0000-FFFF-FFFF00000000}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CADIPSIC!$A$1:$K$65</definedName>
    <definedName name="_xlnm.Print_Area" localSheetId="0">'Of. Generales'!$A$1:$J$89</definedName>
    <definedName name="_xlnm.Print_Area" localSheetId="1">VILLAS!$A$1:$J$77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2" l="1"/>
  <c r="I80" i="1" l="1"/>
  <c r="I79" i="1"/>
  <c r="I71" i="1"/>
  <c r="A76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6" i="1"/>
  <c r="I57" i="1"/>
  <c r="I55" i="1"/>
  <c r="I49" i="1"/>
  <c r="I48" i="1"/>
  <c r="I47" i="1"/>
  <c r="I46" i="1"/>
  <c r="I45" i="1"/>
  <c r="I44" i="1"/>
  <c r="I40" i="1"/>
  <c r="I39" i="1"/>
  <c r="I38" i="1"/>
  <c r="I37" i="1"/>
  <c r="I36" i="1"/>
  <c r="I34" i="1"/>
  <c r="I32" i="1"/>
  <c r="I26" i="1"/>
  <c r="I25" i="1"/>
  <c r="I24" i="1"/>
  <c r="I23" i="1"/>
  <c r="I22" i="1"/>
  <c r="I21" i="1"/>
  <c r="I20" i="1"/>
  <c r="I11" i="1"/>
  <c r="I12" i="1"/>
  <c r="I13" i="1"/>
  <c r="I14" i="1"/>
  <c r="I15" i="1"/>
  <c r="I16" i="1"/>
  <c r="I17" i="1"/>
  <c r="I18" i="1"/>
  <c r="I19" i="1"/>
  <c r="I43" i="1"/>
  <c r="I8" i="1" l="1"/>
  <c r="I9" i="1"/>
  <c r="I10" i="1"/>
  <c r="I41" i="1"/>
  <c r="I42" i="1"/>
  <c r="B39" i="4" l="1"/>
  <c r="J51" i="4"/>
  <c r="J49" i="4"/>
  <c r="J47" i="4"/>
  <c r="J45" i="4"/>
  <c r="J43" i="4"/>
  <c r="J36" i="4"/>
  <c r="J34" i="4"/>
  <c r="J32" i="4"/>
  <c r="J30" i="4"/>
  <c r="J28" i="4"/>
  <c r="J26" i="4"/>
  <c r="J24" i="4"/>
  <c r="J22" i="4"/>
  <c r="J20" i="4"/>
  <c r="J18" i="4"/>
  <c r="J16" i="4"/>
  <c r="J14" i="4"/>
  <c r="J53" i="4" s="1"/>
  <c r="I81" i="1" s="1"/>
  <c r="J12" i="4"/>
  <c r="J10" i="4"/>
  <c r="J8" i="4"/>
  <c r="J6" i="4"/>
  <c r="I82" i="1" l="1"/>
  <c r="I6" i="1" l="1"/>
  <c r="A52" i="1" l="1"/>
</calcChain>
</file>

<file path=xl/sharedStrings.xml><?xml version="1.0" encoding="utf-8"?>
<sst xmlns="http://schemas.openxmlformats.org/spreadsheetml/2006/main" count="699" uniqueCount="241">
  <si>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</si>
  <si>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</si>
  <si>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</si>
  <si>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</si>
  <si>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</si>
  <si>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</si>
  <si>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</si>
  <si>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</si>
  <si>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</si>
  <si>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</si>
  <si>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</si>
  <si>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</si>
  <si>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</si>
  <si>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Calle Eulogio Parra # 2539 col. Circunvalación Guevara, Guadalajara Jalisco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</si>
  <si>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</si>
  <si>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</si>
  <si>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</si>
  <si>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</si>
  <si>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</si>
  <si>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</si>
  <si>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</si>
  <si>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</si>
  <si>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</si>
  <si>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</si>
  <si>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</si>
  <si>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</si>
  <si>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</si>
  <si>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</si>
  <si>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</si>
  <si>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</si>
  <si>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</si>
  <si>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</si>
  <si>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Lic. Laura Avelar Ledón</t>
  </si>
  <si>
    <t>Titular de Procuración de Fondos del OPD</t>
  </si>
  <si>
    <t>Lic. Laura  Avelar Ledón</t>
  </si>
  <si>
    <t>CFDI</t>
  </si>
  <si>
    <t xml:space="preserve">C. EDNA GABRIELA VALDEZ RÍOS </t>
  </si>
  <si>
    <t>Jefe de Departamento Del Programa CADIPSIC</t>
  </si>
  <si>
    <t>Soporte De Administración CADIPSIC Palmas</t>
  </si>
  <si>
    <t>OPD de la Administración Pública Municipal</t>
  </si>
  <si>
    <t>Denominado Sistema  DIF Guadalajara</t>
  </si>
  <si>
    <t>LIC. LAURA ALICIA AVELAR LEDON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</si>
  <si>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</si>
  <si>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</si>
  <si>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</si>
  <si>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C.P. 44680 Tel.3338365444</t>
  </si>
  <si>
    <t xml:space="preserve">TOTAL DONATIVO EN ESPECIE </t>
  </si>
  <si>
    <t xml:space="preserve">     </t>
  </si>
  <si>
    <t>Procuración de Fondos DIF GDL</t>
  </si>
  <si>
    <t>piezas</t>
  </si>
  <si>
    <t>Verde Valle</t>
  </si>
  <si>
    <t>Fundación Stella Vega, A.C.</t>
  </si>
  <si>
    <t>pieza</t>
  </si>
  <si>
    <t>De la Administración Pública Municipal Denominado Sistema DIF Guadalajara</t>
  </si>
  <si>
    <t>C.P. 44680 Tel. 33 3836 3444</t>
  </si>
  <si>
    <t>Despensas</t>
  </si>
  <si>
    <t>Procuracion de Fondos DIF GDL</t>
  </si>
  <si>
    <t>bultos</t>
  </si>
  <si>
    <t xml:space="preserve">Lic. ROLDAN CRUZ LAZARO </t>
  </si>
  <si>
    <t>Acuario Michin</t>
  </si>
  <si>
    <t>Accesos</t>
  </si>
  <si>
    <t>servicio</t>
  </si>
  <si>
    <t>Cena Completa</t>
  </si>
  <si>
    <t xml:space="preserve">Restaurante Bruna </t>
  </si>
  <si>
    <t>Procuración de Fondos del Sistema DIF Gdl.</t>
  </si>
  <si>
    <t xml:space="preserve"> Tostada</t>
  </si>
  <si>
    <t xml:space="preserve">Tostadas Santiago </t>
  </si>
  <si>
    <t>Kilo</t>
  </si>
  <si>
    <t>Alimento Preparado Variado</t>
  </si>
  <si>
    <t>Las Delicias de Mamá Cukita</t>
  </si>
  <si>
    <t>Litro</t>
  </si>
  <si>
    <t xml:space="preserve"> Cena</t>
  </si>
  <si>
    <t xml:space="preserve">pastel a granel </t>
  </si>
  <si>
    <t xml:space="preserve">Calzado  usado </t>
  </si>
  <si>
    <t>Publico en general</t>
  </si>
  <si>
    <t>Par</t>
  </si>
  <si>
    <t xml:space="preserve">Prenda de vestir  usada </t>
  </si>
  <si>
    <t>Pieza</t>
  </si>
  <si>
    <t>bolillo</t>
  </si>
  <si>
    <t>ALBERGUE VILLAS MIRAVALLE</t>
  </si>
  <si>
    <t>Calle Eulogio Parra # 2539 col. Circunvalación Guevara, Guadalajara Jalisco, C.P. 44680   Tel. 33 3836 3444</t>
  </si>
  <si>
    <t>1101</t>
  </si>
  <si>
    <t>1102</t>
  </si>
  <si>
    <t>1103</t>
  </si>
  <si>
    <t xml:space="preserve">Petit 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</si>
  <si>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</si>
  <si>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</si>
  <si>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</si>
  <si>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</si>
  <si>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</si>
  <si>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</si>
  <si>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</si>
  <si>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</si>
  <si>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</si>
  <si>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</si>
  <si>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</si>
  <si>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</si>
  <si>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</si>
  <si>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</si>
  <si>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</si>
  <si>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</si>
  <si>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</si>
  <si>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</si>
  <si>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CONCENTRADO DONATIVOS ENTRADA AGOSTO 2025</t>
  </si>
  <si>
    <t>Medela, Mae Baby, Mom to Mom, Amigos del Medio Ambiente</t>
  </si>
  <si>
    <t>Extractores Sonata Medela</t>
  </si>
  <si>
    <t xml:space="preserve">Hielereas MEDELA   con 4 biberones </t>
  </si>
  <si>
    <t>Almohadas de lactancia</t>
  </si>
  <si>
    <t xml:space="preserve">Blusas para lactar </t>
  </si>
  <si>
    <t>Fulares</t>
  </si>
  <si>
    <t xml:space="preserve">Desodorante natural sin aluminio y repelente de insectos natural  </t>
  </si>
  <si>
    <t>mantas de lactancia</t>
  </si>
  <si>
    <t>Ropa de bebé</t>
  </si>
  <si>
    <t>juego</t>
  </si>
  <si>
    <t>paquete</t>
  </si>
  <si>
    <t xml:space="preserve">pads de lactancia  </t>
  </si>
  <si>
    <t xml:space="preserve">almacenamiento de leche materna </t>
  </si>
  <si>
    <t>adaptadores para extractores Sonata Medela</t>
  </si>
  <si>
    <t>Kits</t>
  </si>
  <si>
    <t xml:space="preserve">pañal con 40 piezas </t>
  </si>
  <si>
    <t xml:space="preserve">Monetaria </t>
  </si>
  <si>
    <t xml:space="preserve">Depósito en efectivo </t>
  </si>
  <si>
    <t>Sacos de arroz</t>
  </si>
  <si>
    <t>Sacos de frijol</t>
  </si>
  <si>
    <t>Sacos de lenteja</t>
  </si>
  <si>
    <t>Sacos de Garbanzo</t>
  </si>
  <si>
    <t>DIF Jalisco</t>
  </si>
  <si>
    <t xml:space="preserve">cajas </t>
  </si>
  <si>
    <t>caja</t>
  </si>
  <si>
    <t>frijol isadora</t>
  </si>
  <si>
    <t>guantes desechables</t>
  </si>
  <si>
    <t>dulce rolly shot margarita</t>
  </si>
  <si>
    <t>cubrebocas doble capa</t>
  </si>
  <si>
    <t>crema corporal c/30 piezas</t>
  </si>
  <si>
    <t>calzado</t>
  </si>
  <si>
    <t>pares</t>
  </si>
  <si>
    <t>Necahual México, A.C.</t>
  </si>
  <si>
    <t>Depósito en efectivo para Domingos y Cumpleaños Pupilos de Casa Hogar Villas Miravalle</t>
  </si>
  <si>
    <t>laptops</t>
  </si>
  <si>
    <t>Continental Automotive Guadalajara México, S. de R.L. de C.V.</t>
  </si>
  <si>
    <t>desayunos bufet</t>
  </si>
  <si>
    <t>El Herradero de Don Gabriel</t>
  </si>
  <si>
    <t>Pañales</t>
  </si>
  <si>
    <t>COMUDE / Sueño Olimpico</t>
  </si>
  <si>
    <t>paquetes</t>
  </si>
  <si>
    <t>Ropa usada en buen estado</t>
  </si>
  <si>
    <t>Benefactor Anónimo</t>
  </si>
  <si>
    <t>CONCENTRADO DONATIVOS ENTRADAS AGOSTO 2025</t>
  </si>
  <si>
    <t>Accesos con recorrido</t>
  </si>
  <si>
    <t>Museo Cabañas</t>
  </si>
  <si>
    <t>Libros Guadalajara Capital Mundial del Libro</t>
  </si>
  <si>
    <t>Cultura Guadalajara</t>
  </si>
  <si>
    <t>rosas</t>
  </si>
  <si>
    <t>Imagen Floral</t>
  </si>
  <si>
    <t>bolos con dulces varios</t>
  </si>
  <si>
    <t>Selva Mágica</t>
  </si>
  <si>
    <t>sillita para bebé para carro</t>
  </si>
  <si>
    <t>pañales</t>
  </si>
  <si>
    <t>bolsa</t>
  </si>
  <si>
    <t xml:space="preserve">articulos varios </t>
  </si>
  <si>
    <t>Casa Xavier</t>
  </si>
  <si>
    <t>Print Pack</t>
  </si>
  <si>
    <t>Pasteles</t>
  </si>
  <si>
    <t>Pastelería Marisa</t>
  </si>
  <si>
    <t>Lupita Gallo, A.C.</t>
  </si>
  <si>
    <t>desayunos (guisado,frijoles,arroz, agua y tortillas)</t>
  </si>
  <si>
    <t>pasteles</t>
  </si>
  <si>
    <t>jugos de diferentes sabores (19 hermanos)</t>
  </si>
  <si>
    <t>bolsas de fruta (platano, guayaba, naranja, pepino y manzana)</t>
  </si>
  <si>
    <t xml:space="preserve">bolos con dulces surtidos </t>
  </si>
  <si>
    <t>bastones de un punto</t>
  </si>
  <si>
    <t>andadera plegable sencilla</t>
  </si>
  <si>
    <t xml:space="preserve">sillas de ruedas plegables </t>
  </si>
  <si>
    <t>Playera de cierre por cursos de verano</t>
  </si>
  <si>
    <t>Centro Universitario Tlaquepaque</t>
  </si>
  <si>
    <t>Albergue Villas Miravalle</t>
  </si>
  <si>
    <t>Refrigerio para asistentes a cursos de verano</t>
  </si>
  <si>
    <t>Muffin</t>
  </si>
  <si>
    <t>Pasteleria Marisa</t>
  </si>
  <si>
    <t>Galletas</t>
  </si>
  <si>
    <t>Caja</t>
  </si>
  <si>
    <t>Donas</t>
  </si>
  <si>
    <t>Pasteles grandes</t>
  </si>
  <si>
    <t>Cortesias de ingreso a estadio para recorrido y actividad de convivencia</t>
  </si>
  <si>
    <t>Club Atlas</t>
  </si>
  <si>
    <t>Snack</t>
  </si>
  <si>
    <t>Jarabes para la tos</t>
  </si>
  <si>
    <t>Cortesias de alimentos</t>
  </si>
  <si>
    <t>Herradero de Don Gabriel</t>
  </si>
  <si>
    <t>Balones de futbol</t>
  </si>
  <si>
    <t>Indacaterol/Glicopirronio 110up/50up, 30 capsulas con dispositivo de inhalación.</t>
  </si>
  <si>
    <t>Bromuro de Tiotropio 18 mg, capsulas</t>
  </si>
  <si>
    <t>Levofloxacino 500 mg.</t>
  </si>
  <si>
    <t>Haloperidol 5 mg tabletas</t>
  </si>
  <si>
    <t>Plantago psylium 49.70 g</t>
  </si>
  <si>
    <t>Frasco</t>
  </si>
  <si>
    <t>Pasteles mini</t>
  </si>
  <si>
    <t>Flanes o gelatinas individuales.</t>
  </si>
  <si>
    <t>8/13/2025</t>
  </si>
  <si>
    <t>Pares de tenis (usados)</t>
  </si>
  <si>
    <t>8/15/2025</t>
  </si>
  <si>
    <t>Leche entera</t>
  </si>
  <si>
    <t>Cama individual (usada)</t>
  </si>
  <si>
    <t>8/18/2025</t>
  </si>
  <si>
    <t>8/20/2025</t>
  </si>
  <si>
    <t>Cortesias de ingreso a estadio para actividad de convivencia</t>
  </si>
  <si>
    <t>8/22/2025</t>
  </si>
  <si>
    <t>Mochilas con útiles escolares básicos</t>
  </si>
  <si>
    <t>HP</t>
  </si>
  <si>
    <t>Ropa usada</t>
  </si>
  <si>
    <t>Anonimo a la puerta de ingreso</t>
  </si>
  <si>
    <t>Bulto</t>
  </si>
  <si>
    <t>5/24/2025</t>
  </si>
  <si>
    <t>Cortesias de ingreso a estadio para partido</t>
  </si>
  <si>
    <t>Fundación Roji Negra</t>
  </si>
  <si>
    <t>8/26/2025</t>
  </si>
  <si>
    <t>Porta gafette</t>
  </si>
  <si>
    <t>Universidad Autonoma de Guadalajara</t>
  </si>
  <si>
    <t>Libreta de pasta dura, raya</t>
  </si>
  <si>
    <t>Juegos de geometria</t>
  </si>
  <si>
    <t>Block milimetrico</t>
  </si>
  <si>
    <t>Cuaderno de cuadro alemán</t>
  </si>
  <si>
    <t>Cuadernos forma italiana c/espiral cuadro chico</t>
  </si>
  <si>
    <t>Tijeras punta redonda</t>
  </si>
  <si>
    <t>Cuadernos forma italiana c/espiral cuadro grande</t>
  </si>
  <si>
    <t>Cuadernos forma italiana cosidos raya</t>
  </si>
  <si>
    <t>Pincelin DUO</t>
  </si>
  <si>
    <t>Cuadernos forma italiana cosidos doble raya</t>
  </si>
  <si>
    <t>Hojas para recopilador, cuadro grande, 100 hojas</t>
  </si>
  <si>
    <t>Paquete</t>
  </si>
  <si>
    <t>Hojas para recopilador, raya, 100 hojas</t>
  </si>
  <si>
    <t>Cuaderno profesional, cuadro grande, con espiral</t>
  </si>
  <si>
    <t>Cinta transparente, delgada.</t>
  </si>
  <si>
    <t>Cuaderno profesional, cuadro chico, con espiral</t>
  </si>
  <si>
    <t>Plumon de aceite, colo verde</t>
  </si>
  <si>
    <t>Cuaderno profesional, dibujo, cosido</t>
  </si>
  <si>
    <t>8/30/2025</t>
  </si>
  <si>
    <t>Cortesias de ingreso a Museo de Arte</t>
  </si>
  <si>
    <t>Lic. Laura Angélica Vázquez Bernal</t>
  </si>
  <si>
    <t>Coordinadora De Programas</t>
  </si>
  <si>
    <t>Datos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</si>
</sst>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color rgb="FF000000"/>
      <name val="Calibri"/>
      <family val="2"/>
    </font>
    <font>
      <b/>
      <sz val="14"/>
      <color rgb="FFF2F2F2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b/>
      <sz val="9"/>
      <color rgb="FFF2F2F2"/>
      <name val="Century Gothic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3" fillId="0" borderId="0"/>
  </cellStyleXfs>
  <cellXfs count="27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44" fontId="4" fillId="0" borderId="0" xfId="0" applyNumberFormat="1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2" borderId="0" xfId="0" applyFill="1"/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44" fontId="6" fillId="2" borderId="28" xfId="0" applyNumberFormat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vertical="center" wrapText="1"/>
    </xf>
    <xf numFmtId="0" fontId="10" fillId="0" borderId="0" xfId="1"/>
    <xf numFmtId="0" fontId="14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44" fontId="6" fillId="2" borderId="27" xfId="0" applyNumberFormat="1" applyFont="1" applyFill="1" applyBorder="1" applyAlignment="1">
      <alignment horizontal="center" vertical="center"/>
    </xf>
    <xf numFmtId="44" fontId="6" fillId="2" borderId="2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2" borderId="14" xfId="0" applyFont="1" applyFill="1" applyBorder="1" applyAlignment="1">
      <alignment horizontal="center" vertical="center"/>
    </xf>
    <xf numFmtId="44" fontId="15" fillId="0" borderId="14" xfId="0" applyNumberFormat="1" applyFont="1" applyBorder="1"/>
    <xf numFmtId="0" fontId="5" fillId="0" borderId="0" xfId="0" applyFont="1"/>
    <xf numFmtId="0" fontId="0" fillId="0" borderId="0" xfId="0" applyFill="1"/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0" fillId="0" borderId="0" xfId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/>
    <xf numFmtId="0" fontId="17" fillId="0" borderId="0" xfId="0" applyFont="1" applyFill="1"/>
    <xf numFmtId="44" fontId="0" fillId="0" borderId="0" xfId="0" applyNumberFormat="1"/>
    <xf numFmtId="0" fontId="8" fillId="0" borderId="0" xfId="1" applyFont="1"/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horizont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44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8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6" fillId="2" borderId="27" xfId="0" applyFont="1" applyFill="1" applyBorder="1" applyAlignment="1">
      <alignment horizontal="center"/>
    </xf>
    <xf numFmtId="44" fontId="6" fillId="2" borderId="3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44" fontId="6" fillId="2" borderId="13" xfId="0" applyNumberFormat="1" applyFont="1" applyFill="1" applyBorder="1" applyAlignment="1">
      <alignment vertical="center" wrapText="1"/>
    </xf>
    <xf numFmtId="44" fontId="6" fillId="2" borderId="28" xfId="0" applyNumberFormat="1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2" fillId="0" borderId="0" xfId="0" applyFont="1" applyBorder="1"/>
    <xf numFmtId="0" fontId="22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Font="1" applyFill="1"/>
    <xf numFmtId="0" fontId="10" fillId="0" borderId="0" xfId="1" applyFill="1" applyBorder="1"/>
    <xf numFmtId="0" fontId="24" fillId="0" borderId="2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44" fontId="21" fillId="0" borderId="25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6" fillId="0" borderId="0" xfId="0" applyFont="1"/>
    <xf numFmtId="0" fontId="6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44" fontId="6" fillId="2" borderId="21" xfId="0" applyNumberFormat="1" applyFont="1" applyFill="1" applyBorder="1" applyAlignment="1">
      <alignment vertical="center" wrapText="1"/>
    </xf>
    <xf numFmtId="44" fontId="6" fillId="2" borderId="13" xfId="0" applyNumberFormat="1" applyFont="1" applyFill="1" applyBorder="1" applyAlignment="1">
      <alignment vertical="center"/>
    </xf>
    <xf numFmtId="0" fontId="6" fillId="2" borderId="26" xfId="0" applyNumberFormat="1" applyFont="1" applyFill="1" applyBorder="1" applyAlignment="1">
      <alignment horizontal="center" vertical="center"/>
    </xf>
    <xf numFmtId="44" fontId="6" fillId="2" borderId="26" xfId="0" applyNumberFormat="1" applyFont="1" applyFill="1" applyBorder="1" applyAlignment="1">
      <alignment horizontal="center" vertical="center"/>
    </xf>
    <xf numFmtId="44" fontId="6" fillId="2" borderId="26" xfId="0" applyNumberFormat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39" xfId="0" applyBorder="1" applyAlignment="1">
      <alignment vertical="center" wrapText="1"/>
    </xf>
    <xf numFmtId="8" fontId="27" fillId="0" borderId="4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9" fillId="0" borderId="45" xfId="0" applyFont="1" applyBorder="1" applyAlignment="1">
      <alignment vertical="center" wrapText="1"/>
    </xf>
    <xf numFmtId="8" fontId="19" fillId="0" borderId="45" xfId="0" applyNumberFormat="1" applyFont="1" applyBorder="1" applyAlignment="1">
      <alignment horizontal="center" vertical="center" wrapText="1"/>
    </xf>
    <xf numFmtId="8" fontId="19" fillId="0" borderId="45" xfId="0" applyNumberFormat="1" applyFont="1" applyBorder="1" applyAlignment="1">
      <alignment horizontal="right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8" xfId="0" applyFont="1" applyBorder="1" applyAlignment="1">
      <alignment vertical="center" wrapText="1"/>
    </xf>
    <xf numFmtId="8" fontId="19" fillId="0" borderId="48" xfId="0" applyNumberFormat="1" applyFont="1" applyBorder="1" applyAlignment="1">
      <alignment horizontal="center" vertical="center" wrapText="1"/>
    </xf>
    <xf numFmtId="8" fontId="19" fillId="0" borderId="48" xfId="0" applyNumberFormat="1" applyFont="1" applyBorder="1" applyAlignment="1">
      <alignment horizontal="right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8" fontId="19" fillId="0" borderId="51" xfId="0" applyNumberFormat="1" applyFont="1" applyBorder="1" applyAlignment="1">
      <alignment horizontal="center" vertical="center" wrapText="1"/>
    </xf>
    <xf numFmtId="8" fontId="19" fillId="0" borderId="51" xfId="0" applyNumberFormat="1" applyFont="1" applyBorder="1" applyAlignment="1">
      <alignment horizontal="right" vertical="center" wrapText="1"/>
    </xf>
    <xf numFmtId="0" fontId="19" fillId="0" borderId="52" xfId="0" applyFont="1" applyBorder="1" applyAlignment="1">
      <alignment horizontal="center" vertical="center" wrapText="1"/>
    </xf>
    <xf numFmtId="44" fontId="6" fillId="2" borderId="28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4" fontId="5" fillId="2" borderId="3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44" fontId="6" fillId="2" borderId="21" xfId="0" applyNumberFormat="1" applyFont="1" applyFill="1" applyBorder="1" applyAlignment="1">
      <alignment horizontal="center" vertical="center"/>
    </xf>
    <xf numFmtId="44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19" fillId="0" borderId="47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44" fontId="3" fillId="0" borderId="38" xfId="0" applyNumberFormat="1" applyFont="1" applyBorder="1"/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44" fontId="6" fillId="2" borderId="0" xfId="0" applyNumberFormat="1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19" fillId="0" borderId="48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5" fillId="2" borderId="36" xfId="0" applyNumberFormat="1" applyFont="1" applyFill="1" applyBorder="1" applyAlignment="1">
      <alignment horizontal="center" vertical="center" wrapText="1"/>
    </xf>
    <xf numFmtId="14" fontId="5" fillId="2" borderId="30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14" fontId="5" fillId="2" borderId="29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14" fontId="5" fillId="2" borderId="31" xfId="0" applyNumberFormat="1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5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6" fillId="2" borderId="23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2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19" fillId="0" borderId="44" xfId="0" applyNumberFormat="1" applyFont="1" applyBorder="1" applyAlignment="1">
      <alignment horizontal="center" vertical="center" wrapText="1"/>
    </xf>
    <xf numFmtId="14" fontId="19" fillId="0" borderId="47" xfId="0" applyNumberFormat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4" fontId="5" fillId="0" borderId="14" xfId="0" applyNumberFormat="1" applyFont="1" applyBorder="1" applyAlignment="1">
      <alignment horizontal="center" vertical="center"/>
    </xf>
    <xf numFmtId="44" fontId="5" fillId="0" borderId="14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4" fontId="5" fillId="0" borderId="28" xfId="0" applyNumberFormat="1" applyFont="1" applyFill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5" fillId="0" borderId="21" xfId="0" applyNumberFormat="1" applyFont="1" applyBorder="1" applyAlignment="1">
      <alignment horizontal="center" vertical="center"/>
    </xf>
    <xf numFmtId="4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4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6" fillId="0" borderId="14" xfId="0" applyNumberFormat="1" applyFont="1" applyBorder="1" applyAlignment="1">
      <alignment horizontal="center" vertical="center" wrapText="1"/>
    </xf>
    <xf numFmtId="14" fontId="29" fillId="0" borderId="19" xfId="0" applyNumberFormat="1" applyFont="1" applyBorder="1" applyAlignment="1">
      <alignment horizontal="center" vertical="center" wrapText="1"/>
    </xf>
    <xf numFmtId="14" fontId="6" fillId="0" borderId="37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44" fontId="5" fillId="0" borderId="2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6" fillId="0" borderId="3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 2" xfId="2" xr:uid="{00000000-0005-0000-0000-000001000000}"/>
    <cellStyle name="Normal 3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514349</xdr:colOff>
      <xdr:row>4</xdr:row>
      <xdr:rowOff>133350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9542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66675</xdr:rowOff>
    </xdr:from>
    <xdr:to>
      <xdr:col>2</xdr:col>
      <xdr:colOff>514349</xdr:colOff>
      <xdr:row>53</xdr:row>
      <xdr:rowOff>0</xdr:rowOff>
    </xdr:to>
    <xdr:pic>
      <xdr:nvPicPr>
        <xdr:cNvPr id="4" name="Imagen 3" descr="Logos DIF GDL Pagina Web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149542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66675</xdr:rowOff>
    </xdr:from>
    <xdr:to>
      <xdr:col>2</xdr:col>
      <xdr:colOff>514349</xdr:colOff>
      <xdr:row>30</xdr:row>
      <xdr:rowOff>133350</xdr:rowOff>
    </xdr:to>
    <xdr:pic>
      <xdr:nvPicPr>
        <xdr:cNvPr id="9" name="Imagen 8" descr="Logos DIF GDL Pagina Web-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602920" cy="8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73</xdr:row>
      <xdr:rowOff>66675</xdr:rowOff>
    </xdr:from>
    <xdr:to>
      <xdr:col>2</xdr:col>
      <xdr:colOff>514349</xdr:colOff>
      <xdr:row>77</xdr:row>
      <xdr:rowOff>0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2961"/>
          <a:ext cx="1602920" cy="7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337878</xdr:colOff>
      <xdr:row>0</xdr:row>
      <xdr:rowOff>70758</xdr:rowOff>
    </xdr:from>
    <xdr:to>
      <xdr:col>2</xdr:col>
      <xdr:colOff>489857</xdr:colOff>
      <xdr:row>4</xdr:row>
      <xdr:rowOff>54026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492" y="70758"/>
          <a:ext cx="2312793" cy="1011968"/>
        </a:xfrm>
        <a:prstGeom prst="rect">
          <a:avLst/>
        </a:prstGeom>
      </xdr:spPr>
    </xdr:pic>
    <xdr:clientData/>
  </xdr:twoCellAnchor>
  <xdr:oneCellAnchor>
    <xdr:from>
      <xdr:col>0</xdr:col>
      <xdr:colOff>337878</xdr:colOff>
      <xdr:row>37</xdr:row>
      <xdr:rowOff>70758</xdr:rowOff>
    </xdr:from>
    <xdr:ext cx="2313790" cy="101051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78" y="70758"/>
          <a:ext cx="2313790" cy="101051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299358</xdr:colOff>
      <xdr:row>0</xdr:row>
      <xdr:rowOff>4087</xdr:rowOff>
    </xdr:from>
    <xdr:to>
      <xdr:col>3</xdr:col>
      <xdr:colOff>816428</xdr:colOff>
      <xdr:row>3</xdr:row>
      <xdr:rowOff>146048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972" y="4087"/>
          <a:ext cx="2041070" cy="893075"/>
        </a:xfrm>
        <a:prstGeom prst="rect">
          <a:avLst/>
        </a:prstGeom>
      </xdr:spPr>
    </xdr:pic>
    <xdr:clientData/>
  </xdr:twoCellAnchor>
  <xdr:oneCellAnchor>
    <xdr:from>
      <xdr:col>1</xdr:col>
      <xdr:colOff>299358</xdr:colOff>
      <xdr:row>37</xdr:row>
      <xdr:rowOff>4087</xdr:rowOff>
    </xdr:from>
    <xdr:ext cx="2041070" cy="893075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972" y="4087"/>
          <a:ext cx="2041070" cy="893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zoomScale="98" zoomScaleNormal="98" workbookViewId="0">
      <selection activeCell="D55" sqref="D55:D57"/>
    </sheetView>
  </sheetViews>
  <sheetFormatPr baseColWidth="10" defaultRowHeight="15"/>
  <cols>
    <col min="1" max="1" width="10.5703125" style="27" customWidth="1"/>
    <col min="2" max="2" width="4.85546875" style="27" customWidth="1"/>
    <col min="3" max="3" width="19" style="64" customWidth="1"/>
    <col min="4" max="4" width="19.28515625" style="27" customWidth="1"/>
    <col min="5" max="5" width="9.140625" style="27" customWidth="1"/>
    <col min="6" max="6" width="7.7109375" style="64" customWidth="1"/>
    <col min="7" max="7" width="8.140625" customWidth="1"/>
    <col min="8" max="8" width="10.5703125" style="27" customWidth="1"/>
    <col min="9" max="9" width="13.85546875" customWidth="1"/>
    <col min="10" max="10" width="18.85546875" customWidth="1"/>
  </cols>
  <sheetData>
    <row r="1" spans="1:10">
      <c r="A1" s="187" t="s">
        <v>27</v>
      </c>
      <c r="B1" s="188"/>
      <c r="C1" s="188"/>
      <c r="D1" s="188"/>
      <c r="E1" s="188"/>
      <c r="F1" s="188"/>
      <c r="G1" s="188"/>
      <c r="H1" s="188"/>
      <c r="I1" s="188"/>
      <c r="J1" s="189"/>
    </row>
    <row r="2" spans="1:10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8">
      <c r="A3" s="193" t="s">
        <v>147</v>
      </c>
      <c r="B3" s="194"/>
      <c r="C3" s="194"/>
      <c r="D3" s="194"/>
      <c r="E3" s="194"/>
      <c r="F3" s="194"/>
      <c r="G3" s="194"/>
      <c r="H3" s="194"/>
      <c r="I3" s="194"/>
      <c r="J3" s="195"/>
    </row>
    <row r="4" spans="1:10" ht="18.75" thickBot="1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8"/>
    </row>
    <row r="5" spans="1:10" ht="37.5" thickBot="1">
      <c r="A5" s="1" t="s">
        <v>1</v>
      </c>
      <c r="B5" s="2" t="s">
        <v>2</v>
      </c>
      <c r="C5" s="77" t="s">
        <v>3</v>
      </c>
      <c r="D5" s="3" t="s">
        <v>4</v>
      </c>
      <c r="E5" s="2" t="s">
        <v>5</v>
      </c>
      <c r="F5" s="66" t="s">
        <v>28</v>
      </c>
      <c r="G5" s="12" t="s">
        <v>6</v>
      </c>
      <c r="H5" s="4" t="s">
        <v>7</v>
      </c>
      <c r="I5" s="4" t="s">
        <v>8</v>
      </c>
      <c r="J5" s="2" t="s">
        <v>9</v>
      </c>
    </row>
    <row r="6" spans="1:10" s="13" customFormat="1" ht="11.65" customHeight="1">
      <c r="A6" s="176">
        <v>45870</v>
      </c>
      <c r="B6" s="175">
        <v>1038</v>
      </c>
      <c r="C6" s="207" t="s">
        <v>55</v>
      </c>
      <c r="D6" s="177" t="s">
        <v>51</v>
      </c>
      <c r="E6" s="75" t="s">
        <v>14</v>
      </c>
      <c r="F6" s="175" t="s">
        <v>49</v>
      </c>
      <c r="G6" s="205">
        <v>220</v>
      </c>
      <c r="H6" s="181">
        <v>328.79</v>
      </c>
      <c r="I6" s="181">
        <f>H6*G6</f>
        <v>72333.8</v>
      </c>
      <c r="J6" s="163" t="s">
        <v>48</v>
      </c>
    </row>
    <row r="7" spans="1:10" s="13" customFormat="1" ht="11.65" customHeight="1">
      <c r="A7" s="171"/>
      <c r="B7" s="168"/>
      <c r="C7" s="208"/>
      <c r="D7" s="174"/>
      <c r="E7" s="59" t="s">
        <v>35</v>
      </c>
      <c r="F7" s="168"/>
      <c r="G7" s="206"/>
      <c r="H7" s="182"/>
      <c r="I7" s="182"/>
      <c r="J7" s="183"/>
    </row>
    <row r="8" spans="1:10" s="13" customFormat="1" ht="24">
      <c r="A8" s="176">
        <v>45870</v>
      </c>
      <c r="B8" s="175">
        <v>1039</v>
      </c>
      <c r="C8" s="18" t="s">
        <v>105</v>
      </c>
      <c r="D8" s="184" t="s">
        <v>104</v>
      </c>
      <c r="E8" s="14" t="s">
        <v>14</v>
      </c>
      <c r="F8" s="75" t="s">
        <v>49</v>
      </c>
      <c r="G8" s="57">
        <v>3</v>
      </c>
      <c r="H8" s="17">
        <v>1800</v>
      </c>
      <c r="I8" s="17">
        <f t="shared" ref="I8:I40" si="0">H8*G8</f>
        <v>5400</v>
      </c>
      <c r="J8" s="163" t="s">
        <v>48</v>
      </c>
    </row>
    <row r="9" spans="1:10" s="13" customFormat="1" ht="24">
      <c r="A9" s="170"/>
      <c r="B9" s="167"/>
      <c r="C9" s="144" t="s">
        <v>106</v>
      </c>
      <c r="D9" s="185"/>
      <c r="E9" s="14" t="s">
        <v>14</v>
      </c>
      <c r="F9" s="75" t="s">
        <v>49</v>
      </c>
      <c r="G9" s="57">
        <v>7</v>
      </c>
      <c r="H9" s="17">
        <v>800</v>
      </c>
      <c r="I9" s="17">
        <f t="shared" si="0"/>
        <v>5600</v>
      </c>
      <c r="J9" s="164"/>
    </row>
    <row r="10" spans="1:10" s="13" customFormat="1" ht="24">
      <c r="A10" s="170"/>
      <c r="B10" s="167"/>
      <c r="C10" s="18" t="s">
        <v>116</v>
      </c>
      <c r="D10" s="185"/>
      <c r="E10" s="97" t="s">
        <v>14</v>
      </c>
      <c r="F10" s="97" t="s">
        <v>113</v>
      </c>
      <c r="G10" s="57">
        <v>1</v>
      </c>
      <c r="H10" s="17">
        <v>200</v>
      </c>
      <c r="I10" s="17">
        <f t="shared" si="0"/>
        <v>200</v>
      </c>
      <c r="J10" s="164"/>
    </row>
    <row r="11" spans="1:10" s="13" customFormat="1">
      <c r="A11" s="170"/>
      <c r="B11" s="167"/>
      <c r="C11" s="144" t="s">
        <v>115</v>
      </c>
      <c r="D11" s="185"/>
      <c r="E11" s="23" t="s">
        <v>14</v>
      </c>
      <c r="F11" s="74" t="s">
        <v>114</v>
      </c>
      <c r="G11" s="15">
        <v>1</v>
      </c>
      <c r="H11" s="154">
        <v>200</v>
      </c>
      <c r="I11" s="17">
        <f t="shared" si="0"/>
        <v>200</v>
      </c>
      <c r="J11" s="164"/>
    </row>
    <row r="12" spans="1:10" s="13" customFormat="1" ht="36">
      <c r="A12" s="170"/>
      <c r="B12" s="167"/>
      <c r="C12" s="18" t="s">
        <v>117</v>
      </c>
      <c r="D12" s="185"/>
      <c r="E12" s="74" t="s">
        <v>14</v>
      </c>
      <c r="F12" s="141" t="s">
        <v>118</v>
      </c>
      <c r="G12" s="138">
        <v>3</v>
      </c>
      <c r="H12" s="106">
        <v>900</v>
      </c>
      <c r="I12" s="17">
        <f t="shared" si="0"/>
        <v>2700</v>
      </c>
      <c r="J12" s="164"/>
    </row>
    <row r="13" spans="1:10" s="13" customFormat="1" ht="14.65" customHeight="1">
      <c r="A13" s="170"/>
      <c r="B13" s="167"/>
      <c r="C13" s="144" t="s">
        <v>107</v>
      </c>
      <c r="D13" s="185"/>
      <c r="E13" s="97" t="s">
        <v>14</v>
      </c>
      <c r="F13" s="101" t="s">
        <v>49</v>
      </c>
      <c r="G13" s="57">
        <v>10</v>
      </c>
      <c r="H13" s="17">
        <v>400</v>
      </c>
      <c r="I13" s="17">
        <f t="shared" si="0"/>
        <v>4000</v>
      </c>
      <c r="J13" s="164"/>
    </row>
    <row r="14" spans="1:10" s="13" customFormat="1" ht="14.65" customHeight="1">
      <c r="A14" s="170"/>
      <c r="B14" s="167"/>
      <c r="C14" s="143" t="s">
        <v>108</v>
      </c>
      <c r="D14" s="185"/>
      <c r="E14" s="101" t="s">
        <v>14</v>
      </c>
      <c r="F14" s="101" t="s">
        <v>49</v>
      </c>
      <c r="G14" s="57">
        <v>2</v>
      </c>
      <c r="H14" s="17">
        <v>150</v>
      </c>
      <c r="I14" s="17">
        <f t="shared" si="0"/>
        <v>300</v>
      </c>
      <c r="J14" s="164"/>
    </row>
    <row r="15" spans="1:10" s="13" customFormat="1">
      <c r="A15" s="170"/>
      <c r="B15" s="167"/>
      <c r="C15" s="143" t="s">
        <v>111</v>
      </c>
      <c r="D15" s="185"/>
      <c r="E15" s="101" t="s">
        <v>14</v>
      </c>
      <c r="F15" s="101" t="s">
        <v>49</v>
      </c>
      <c r="G15" s="57">
        <v>12</v>
      </c>
      <c r="H15" s="17">
        <v>150</v>
      </c>
      <c r="I15" s="17">
        <f t="shared" si="0"/>
        <v>1800</v>
      </c>
      <c r="J15" s="164"/>
    </row>
    <row r="16" spans="1:10" s="13" customFormat="1">
      <c r="A16" s="170"/>
      <c r="B16" s="167"/>
      <c r="C16" s="143" t="s">
        <v>109</v>
      </c>
      <c r="D16" s="185"/>
      <c r="E16" s="101" t="s">
        <v>14</v>
      </c>
      <c r="F16" s="101" t="s">
        <v>49</v>
      </c>
      <c r="G16" s="57">
        <v>21</v>
      </c>
      <c r="H16" s="17">
        <v>350</v>
      </c>
      <c r="I16" s="17">
        <f t="shared" si="0"/>
        <v>7350</v>
      </c>
      <c r="J16" s="164"/>
    </row>
    <row r="17" spans="1:10" s="13" customFormat="1">
      <c r="A17" s="170"/>
      <c r="B17" s="167"/>
      <c r="C17" s="143" t="s">
        <v>112</v>
      </c>
      <c r="D17" s="185"/>
      <c r="E17" s="101" t="s">
        <v>14</v>
      </c>
      <c r="F17" s="101" t="s">
        <v>114</v>
      </c>
      <c r="G17" s="57">
        <v>35</v>
      </c>
      <c r="H17" s="17">
        <v>300</v>
      </c>
      <c r="I17" s="17">
        <f t="shared" si="0"/>
        <v>10500</v>
      </c>
      <c r="J17" s="164"/>
    </row>
    <row r="18" spans="1:10" s="13" customFormat="1" ht="23.45" customHeight="1">
      <c r="A18" s="170"/>
      <c r="B18" s="167"/>
      <c r="C18" s="18" t="s">
        <v>119</v>
      </c>
      <c r="D18" s="185"/>
      <c r="E18" s="14" t="s">
        <v>14</v>
      </c>
      <c r="F18" s="101" t="s">
        <v>114</v>
      </c>
      <c r="G18" s="57">
        <v>1</v>
      </c>
      <c r="H18" s="17">
        <v>150</v>
      </c>
      <c r="I18" s="17">
        <f t="shared" si="0"/>
        <v>150</v>
      </c>
      <c r="J18" s="164"/>
    </row>
    <row r="19" spans="1:10" s="13" customFormat="1" ht="48">
      <c r="A19" s="171"/>
      <c r="B19" s="168"/>
      <c r="C19" s="144" t="s">
        <v>110</v>
      </c>
      <c r="D19" s="186"/>
      <c r="E19" s="14" t="s">
        <v>14</v>
      </c>
      <c r="F19" s="101" t="s">
        <v>49</v>
      </c>
      <c r="G19" s="57">
        <v>1</v>
      </c>
      <c r="H19" s="17">
        <v>100</v>
      </c>
      <c r="I19" s="17">
        <f t="shared" si="0"/>
        <v>100</v>
      </c>
      <c r="J19" s="183"/>
    </row>
    <row r="20" spans="1:10" s="13" customFormat="1" ht="23.45" customHeight="1">
      <c r="A20" s="102">
        <v>45873</v>
      </c>
      <c r="B20" s="101">
        <v>1040</v>
      </c>
      <c r="C20" s="18" t="s">
        <v>60</v>
      </c>
      <c r="D20" s="18" t="s">
        <v>59</v>
      </c>
      <c r="E20" s="14" t="s">
        <v>14</v>
      </c>
      <c r="F20" s="75" t="s">
        <v>49</v>
      </c>
      <c r="G20" s="15">
        <v>833</v>
      </c>
      <c r="H20" s="17">
        <v>259</v>
      </c>
      <c r="I20" s="30">
        <f t="shared" si="0"/>
        <v>215747</v>
      </c>
      <c r="J20" s="73" t="s">
        <v>48</v>
      </c>
    </row>
    <row r="21" spans="1:10" s="13" customFormat="1" ht="23.45" customHeight="1">
      <c r="A21" s="102">
        <v>45875</v>
      </c>
      <c r="B21" s="101">
        <v>1041</v>
      </c>
      <c r="C21" s="18" t="s">
        <v>121</v>
      </c>
      <c r="D21" s="161" t="s">
        <v>240</v>
      </c>
      <c r="E21" s="101" t="s">
        <v>120</v>
      </c>
      <c r="F21" s="101" t="s">
        <v>52</v>
      </c>
      <c r="G21" s="15">
        <v>1</v>
      </c>
      <c r="H21" s="17">
        <v>1000</v>
      </c>
      <c r="I21" s="30">
        <f t="shared" si="0"/>
        <v>1000</v>
      </c>
      <c r="J21" s="73" t="s">
        <v>48</v>
      </c>
    </row>
    <row r="22" spans="1:10" s="13" customFormat="1">
      <c r="A22" s="176">
        <v>45875</v>
      </c>
      <c r="B22" s="175">
        <v>1042</v>
      </c>
      <c r="C22" s="18" t="s">
        <v>129</v>
      </c>
      <c r="D22" s="177" t="s">
        <v>126</v>
      </c>
      <c r="E22" s="101" t="s">
        <v>14</v>
      </c>
      <c r="F22" s="101" t="s">
        <v>127</v>
      </c>
      <c r="G22" s="15">
        <v>20</v>
      </c>
      <c r="H22" s="17">
        <v>224.87</v>
      </c>
      <c r="I22" s="30">
        <f t="shared" si="0"/>
        <v>4497.3999999999996</v>
      </c>
      <c r="J22" s="163" t="s">
        <v>48</v>
      </c>
    </row>
    <row r="23" spans="1:10" s="13" customFormat="1">
      <c r="A23" s="170"/>
      <c r="B23" s="167"/>
      <c r="C23" s="18" t="s">
        <v>130</v>
      </c>
      <c r="D23" s="173"/>
      <c r="E23" s="101" t="s">
        <v>14</v>
      </c>
      <c r="F23" s="101" t="s">
        <v>127</v>
      </c>
      <c r="G23" s="15">
        <v>2</v>
      </c>
      <c r="H23" s="17">
        <v>500</v>
      </c>
      <c r="I23" s="30">
        <f t="shared" si="0"/>
        <v>1000</v>
      </c>
      <c r="J23" s="164"/>
    </row>
    <row r="24" spans="1:10" s="13" customFormat="1" ht="24">
      <c r="A24" s="170"/>
      <c r="B24" s="167"/>
      <c r="C24" s="18" t="s">
        <v>131</v>
      </c>
      <c r="D24" s="173"/>
      <c r="E24" s="101" t="s">
        <v>14</v>
      </c>
      <c r="F24" s="101" t="s">
        <v>127</v>
      </c>
      <c r="G24" s="15">
        <v>3</v>
      </c>
      <c r="H24" s="17">
        <v>288</v>
      </c>
      <c r="I24" s="30">
        <f t="shared" si="0"/>
        <v>864</v>
      </c>
      <c r="J24" s="164"/>
    </row>
    <row r="25" spans="1:10" s="13" customFormat="1" ht="24">
      <c r="A25" s="170"/>
      <c r="B25" s="167"/>
      <c r="C25" s="18" t="s">
        <v>132</v>
      </c>
      <c r="D25" s="173"/>
      <c r="E25" s="101" t="s">
        <v>14</v>
      </c>
      <c r="F25" s="101" t="s">
        <v>128</v>
      </c>
      <c r="G25" s="15">
        <v>1</v>
      </c>
      <c r="H25" s="17">
        <v>500</v>
      </c>
      <c r="I25" s="30">
        <f t="shared" si="0"/>
        <v>500</v>
      </c>
      <c r="J25" s="164"/>
    </row>
    <row r="26" spans="1:10" s="13" customFormat="1" ht="23.45" customHeight="1" thickBot="1">
      <c r="A26" s="180"/>
      <c r="B26" s="179"/>
      <c r="C26" s="61" t="s">
        <v>133</v>
      </c>
      <c r="D26" s="178"/>
      <c r="E26" s="60" t="s">
        <v>14</v>
      </c>
      <c r="F26" s="60" t="s">
        <v>128</v>
      </c>
      <c r="G26" s="62">
        <v>1</v>
      </c>
      <c r="H26" s="128">
        <v>500</v>
      </c>
      <c r="I26" s="79">
        <f t="shared" si="0"/>
        <v>500</v>
      </c>
      <c r="J26" s="165"/>
    </row>
    <row r="27" spans="1:10">
      <c r="A27" s="187" t="s">
        <v>27</v>
      </c>
      <c r="B27" s="188"/>
      <c r="C27" s="188"/>
      <c r="D27" s="188"/>
      <c r="E27" s="188"/>
      <c r="F27" s="188"/>
      <c r="G27" s="188"/>
      <c r="H27" s="188"/>
      <c r="I27" s="188"/>
      <c r="J27" s="189"/>
    </row>
    <row r="28" spans="1:10">
      <c r="A28" s="190"/>
      <c r="B28" s="191"/>
      <c r="C28" s="191"/>
      <c r="D28" s="191"/>
      <c r="E28" s="191"/>
      <c r="F28" s="191"/>
      <c r="G28" s="191"/>
      <c r="H28" s="191"/>
      <c r="I28" s="191"/>
      <c r="J28" s="192"/>
    </row>
    <row r="29" spans="1:10" ht="18">
      <c r="A29" s="193" t="s">
        <v>147</v>
      </c>
      <c r="B29" s="194"/>
      <c r="C29" s="194"/>
      <c r="D29" s="194"/>
      <c r="E29" s="194"/>
      <c r="F29" s="194"/>
      <c r="G29" s="194"/>
      <c r="H29" s="194"/>
      <c r="I29" s="194"/>
      <c r="J29" s="195"/>
    </row>
    <row r="30" spans="1:10" ht="18.75" thickBot="1">
      <c r="A30" s="196" t="s">
        <v>0</v>
      </c>
      <c r="B30" s="197"/>
      <c r="C30" s="197"/>
      <c r="D30" s="197"/>
      <c r="E30" s="197"/>
      <c r="F30" s="197"/>
      <c r="G30" s="197"/>
      <c r="H30" s="197"/>
      <c r="I30" s="197"/>
      <c r="J30" s="198"/>
    </row>
    <row r="31" spans="1:10" ht="37.5" thickBot="1">
      <c r="A31" s="1" t="s">
        <v>1</v>
      </c>
      <c r="B31" s="2" t="s">
        <v>2</v>
      </c>
      <c r="C31" s="77" t="s">
        <v>3</v>
      </c>
      <c r="D31" s="3" t="s">
        <v>4</v>
      </c>
      <c r="E31" s="2" t="s">
        <v>5</v>
      </c>
      <c r="F31" s="66" t="s">
        <v>28</v>
      </c>
      <c r="G31" s="12" t="s">
        <v>6</v>
      </c>
      <c r="H31" s="4" t="s">
        <v>7</v>
      </c>
      <c r="I31" s="4" t="s">
        <v>8</v>
      </c>
      <c r="J31" s="2" t="s">
        <v>9</v>
      </c>
    </row>
    <row r="32" spans="1:10" s="13" customFormat="1" ht="10.35" customHeight="1">
      <c r="A32" s="170">
        <v>45876</v>
      </c>
      <c r="B32" s="167">
        <v>1043</v>
      </c>
      <c r="C32" s="173" t="s">
        <v>134</v>
      </c>
      <c r="D32" s="173" t="s">
        <v>240</v>
      </c>
      <c r="E32" s="135" t="s">
        <v>14</v>
      </c>
      <c r="F32" s="167" t="s">
        <v>135</v>
      </c>
      <c r="G32" s="209">
        <v>77</v>
      </c>
      <c r="H32" s="199">
        <v>199</v>
      </c>
      <c r="I32" s="199">
        <f t="shared" si="0"/>
        <v>15323</v>
      </c>
      <c r="J32" s="164" t="s">
        <v>48</v>
      </c>
    </row>
    <row r="33" spans="1:10" s="13" customFormat="1" ht="10.35" customHeight="1">
      <c r="A33" s="171"/>
      <c r="B33" s="168"/>
      <c r="C33" s="174"/>
      <c r="D33" s="174"/>
      <c r="E33" s="59" t="s">
        <v>35</v>
      </c>
      <c r="F33" s="168"/>
      <c r="G33" s="201"/>
      <c r="H33" s="182"/>
      <c r="I33" s="182"/>
      <c r="J33" s="183"/>
    </row>
    <row r="34" spans="1:10" s="13" customFormat="1" ht="37.700000000000003" customHeight="1">
      <c r="A34" s="176">
        <v>45876</v>
      </c>
      <c r="B34" s="175">
        <v>1044</v>
      </c>
      <c r="C34" s="177" t="s">
        <v>137</v>
      </c>
      <c r="D34" s="177" t="s">
        <v>136</v>
      </c>
      <c r="E34" s="101" t="s">
        <v>120</v>
      </c>
      <c r="F34" s="175" t="s">
        <v>52</v>
      </c>
      <c r="G34" s="200">
        <v>1</v>
      </c>
      <c r="H34" s="181">
        <v>21700</v>
      </c>
      <c r="I34" s="181">
        <f t="shared" si="0"/>
        <v>21700</v>
      </c>
      <c r="J34" s="163" t="s">
        <v>48</v>
      </c>
    </row>
    <row r="35" spans="1:10" s="13" customFormat="1" ht="10.7" customHeight="1">
      <c r="A35" s="171"/>
      <c r="B35" s="168"/>
      <c r="C35" s="174"/>
      <c r="D35" s="174"/>
      <c r="E35" s="59" t="s">
        <v>35</v>
      </c>
      <c r="F35" s="168"/>
      <c r="G35" s="201"/>
      <c r="H35" s="182"/>
      <c r="I35" s="182"/>
      <c r="J35" s="183"/>
    </row>
    <row r="36" spans="1:10" s="13" customFormat="1" ht="36">
      <c r="A36" s="102">
        <v>45877</v>
      </c>
      <c r="B36" s="101">
        <v>1045</v>
      </c>
      <c r="C36" s="18" t="s">
        <v>138</v>
      </c>
      <c r="D36" s="18" t="s">
        <v>139</v>
      </c>
      <c r="E36" s="101" t="s">
        <v>14</v>
      </c>
      <c r="F36" s="101" t="s">
        <v>49</v>
      </c>
      <c r="G36" s="15">
        <v>35</v>
      </c>
      <c r="H36" s="17">
        <v>1000</v>
      </c>
      <c r="I36" s="30">
        <f t="shared" si="0"/>
        <v>35000</v>
      </c>
      <c r="J36" s="73" t="s">
        <v>48</v>
      </c>
    </row>
    <row r="37" spans="1:10" s="13" customFormat="1" ht="24">
      <c r="A37" s="102">
        <v>45877</v>
      </c>
      <c r="B37" s="101">
        <v>1046</v>
      </c>
      <c r="C37" s="18" t="s">
        <v>140</v>
      </c>
      <c r="D37" s="18" t="s">
        <v>141</v>
      </c>
      <c r="E37" s="101" t="s">
        <v>14</v>
      </c>
      <c r="F37" s="101" t="s">
        <v>49</v>
      </c>
      <c r="G37" s="15">
        <v>4</v>
      </c>
      <c r="H37" s="17">
        <v>280</v>
      </c>
      <c r="I37" s="30">
        <f t="shared" si="0"/>
        <v>1120</v>
      </c>
      <c r="J37" s="73" t="s">
        <v>48</v>
      </c>
    </row>
    <row r="38" spans="1:10" s="13" customFormat="1" ht="24">
      <c r="A38" s="102">
        <v>45878</v>
      </c>
      <c r="B38" s="101">
        <v>1047</v>
      </c>
      <c r="C38" s="18" t="s">
        <v>142</v>
      </c>
      <c r="D38" s="18" t="s">
        <v>143</v>
      </c>
      <c r="E38" s="101" t="s">
        <v>14</v>
      </c>
      <c r="F38" s="101" t="s">
        <v>144</v>
      </c>
      <c r="G38" s="15">
        <v>56</v>
      </c>
      <c r="H38" s="17">
        <v>150</v>
      </c>
      <c r="I38" s="30">
        <f t="shared" si="0"/>
        <v>8400</v>
      </c>
      <c r="J38" s="73" t="s">
        <v>48</v>
      </c>
    </row>
    <row r="39" spans="1:10" s="13" customFormat="1" ht="24">
      <c r="A39" s="102">
        <v>45881</v>
      </c>
      <c r="B39" s="101">
        <v>1048</v>
      </c>
      <c r="C39" s="18" t="s">
        <v>145</v>
      </c>
      <c r="D39" s="18" t="s">
        <v>146</v>
      </c>
      <c r="E39" s="101" t="s">
        <v>14</v>
      </c>
      <c r="F39" s="101" t="s">
        <v>57</v>
      </c>
      <c r="G39" s="15">
        <v>5</v>
      </c>
      <c r="H39" s="17">
        <v>100</v>
      </c>
      <c r="I39" s="30">
        <f t="shared" si="0"/>
        <v>500</v>
      </c>
      <c r="J39" s="73" t="s">
        <v>48</v>
      </c>
    </row>
    <row r="40" spans="1:10" s="13" customFormat="1" ht="23.45" customHeight="1">
      <c r="A40" s="176">
        <v>45882</v>
      </c>
      <c r="B40" s="175">
        <v>1049</v>
      </c>
      <c r="C40" s="18" t="s">
        <v>122</v>
      </c>
      <c r="D40" s="177" t="s">
        <v>50</v>
      </c>
      <c r="E40" s="101" t="s">
        <v>14</v>
      </c>
      <c r="F40" s="101" t="s">
        <v>49</v>
      </c>
      <c r="G40" s="15">
        <v>16</v>
      </c>
      <c r="H40" s="17">
        <v>385.39</v>
      </c>
      <c r="I40" s="78">
        <f t="shared" si="0"/>
        <v>6166.24</v>
      </c>
      <c r="J40" s="73" t="s">
        <v>48</v>
      </c>
    </row>
    <row r="41" spans="1:10" s="13" customFormat="1" ht="23.45" customHeight="1">
      <c r="A41" s="170"/>
      <c r="B41" s="167"/>
      <c r="C41" s="18" t="s">
        <v>123</v>
      </c>
      <c r="D41" s="173"/>
      <c r="E41" s="23" t="s">
        <v>14</v>
      </c>
      <c r="F41" s="75" t="s">
        <v>49</v>
      </c>
      <c r="G41" s="15">
        <v>10</v>
      </c>
      <c r="H41" s="17">
        <v>556.84</v>
      </c>
      <c r="I41" s="30">
        <f t="shared" ref="I41:I49" si="1">H41*G41</f>
        <v>5568.4000000000005</v>
      </c>
      <c r="J41" s="73" t="s">
        <v>48</v>
      </c>
    </row>
    <row r="42" spans="1:10" s="13" customFormat="1" ht="23.45" customHeight="1">
      <c r="A42" s="170"/>
      <c r="B42" s="167"/>
      <c r="C42" s="18" t="s">
        <v>124</v>
      </c>
      <c r="D42" s="173"/>
      <c r="E42" s="23" t="s">
        <v>14</v>
      </c>
      <c r="F42" s="101" t="s">
        <v>49</v>
      </c>
      <c r="G42" s="15">
        <v>12</v>
      </c>
      <c r="H42" s="17">
        <v>521.35</v>
      </c>
      <c r="I42" s="30">
        <f t="shared" si="1"/>
        <v>6256.2000000000007</v>
      </c>
      <c r="J42" s="73" t="s">
        <v>48</v>
      </c>
    </row>
    <row r="43" spans="1:10" s="13" customFormat="1" ht="23.45" customHeight="1">
      <c r="A43" s="171"/>
      <c r="B43" s="168"/>
      <c r="C43" s="18" t="s">
        <v>125</v>
      </c>
      <c r="D43" s="174"/>
      <c r="E43" s="39" t="s">
        <v>35</v>
      </c>
      <c r="F43" s="101" t="s">
        <v>49</v>
      </c>
      <c r="G43" s="15">
        <v>5</v>
      </c>
      <c r="H43" s="17">
        <v>645.12</v>
      </c>
      <c r="I43" s="30">
        <f t="shared" si="1"/>
        <v>3225.6</v>
      </c>
      <c r="J43" s="73" t="s">
        <v>48</v>
      </c>
    </row>
    <row r="44" spans="1:10" s="13" customFormat="1" ht="23.45" customHeight="1">
      <c r="A44" s="102">
        <v>45883</v>
      </c>
      <c r="B44" s="101">
        <v>1050</v>
      </c>
      <c r="C44" s="18" t="s">
        <v>148</v>
      </c>
      <c r="D44" s="96" t="s">
        <v>149</v>
      </c>
      <c r="E44" s="101" t="s">
        <v>14</v>
      </c>
      <c r="F44" s="101" t="s">
        <v>49</v>
      </c>
      <c r="G44" s="57">
        <v>45</v>
      </c>
      <c r="H44" s="17">
        <v>130</v>
      </c>
      <c r="I44" s="17">
        <f t="shared" si="1"/>
        <v>5850</v>
      </c>
      <c r="J44" s="73" t="s">
        <v>48</v>
      </c>
    </row>
    <row r="45" spans="1:10" s="13" customFormat="1" ht="23.45" customHeight="1">
      <c r="A45" s="102">
        <v>45883</v>
      </c>
      <c r="B45" s="101">
        <v>1051</v>
      </c>
      <c r="C45" s="18" t="s">
        <v>150</v>
      </c>
      <c r="D45" s="155" t="s">
        <v>151</v>
      </c>
      <c r="E45" s="101" t="s">
        <v>14</v>
      </c>
      <c r="F45" s="101" t="s">
        <v>49</v>
      </c>
      <c r="G45" s="57">
        <v>50</v>
      </c>
      <c r="H45" s="17">
        <v>150</v>
      </c>
      <c r="I45" s="17">
        <f t="shared" si="1"/>
        <v>7500</v>
      </c>
      <c r="J45" s="73" t="s">
        <v>48</v>
      </c>
    </row>
    <row r="46" spans="1:10" s="13" customFormat="1" ht="23.45" customHeight="1">
      <c r="A46" s="102">
        <v>45890</v>
      </c>
      <c r="B46" s="101">
        <v>1052</v>
      </c>
      <c r="C46" s="18" t="s">
        <v>152</v>
      </c>
      <c r="D46" s="156" t="s">
        <v>153</v>
      </c>
      <c r="E46" s="101" t="s">
        <v>14</v>
      </c>
      <c r="F46" s="101" t="s">
        <v>49</v>
      </c>
      <c r="G46" s="57">
        <v>100</v>
      </c>
      <c r="H46" s="17">
        <v>8</v>
      </c>
      <c r="I46" s="17">
        <f t="shared" si="1"/>
        <v>800</v>
      </c>
      <c r="J46" s="73" t="s">
        <v>48</v>
      </c>
    </row>
    <row r="47" spans="1:10" s="13" customFormat="1" ht="23.45" customHeight="1">
      <c r="A47" s="176">
        <v>45891</v>
      </c>
      <c r="B47" s="175">
        <v>1053</v>
      </c>
      <c r="C47" s="18" t="s">
        <v>152</v>
      </c>
      <c r="D47" s="177" t="s">
        <v>126</v>
      </c>
      <c r="E47" s="101" t="s">
        <v>14</v>
      </c>
      <c r="F47" s="101" t="s">
        <v>49</v>
      </c>
      <c r="G47" s="57">
        <v>150</v>
      </c>
      <c r="H47" s="17">
        <v>8</v>
      </c>
      <c r="I47" s="17">
        <f t="shared" si="1"/>
        <v>1200</v>
      </c>
      <c r="J47" s="73" t="s">
        <v>48</v>
      </c>
    </row>
    <row r="48" spans="1:10" s="13" customFormat="1" ht="23.45" customHeight="1">
      <c r="A48" s="171"/>
      <c r="B48" s="168"/>
      <c r="C48" s="144" t="s">
        <v>154</v>
      </c>
      <c r="D48" s="174"/>
      <c r="E48" s="135" t="s">
        <v>14</v>
      </c>
      <c r="F48" s="101" t="s">
        <v>49</v>
      </c>
      <c r="G48" s="142">
        <v>150</v>
      </c>
      <c r="H48" s="140">
        <v>20</v>
      </c>
      <c r="I48" s="140">
        <f t="shared" si="1"/>
        <v>3000</v>
      </c>
      <c r="J48" s="73" t="s">
        <v>48</v>
      </c>
    </row>
    <row r="49" spans="1:10" s="13" customFormat="1" ht="21" customHeight="1" thickBot="1">
      <c r="A49" s="134">
        <v>45896</v>
      </c>
      <c r="B49" s="133">
        <v>1054</v>
      </c>
      <c r="C49" s="104" t="s">
        <v>60</v>
      </c>
      <c r="D49" s="159" t="s">
        <v>155</v>
      </c>
      <c r="E49" s="133" t="s">
        <v>14</v>
      </c>
      <c r="F49" s="133" t="s">
        <v>49</v>
      </c>
      <c r="G49" s="107">
        <v>114</v>
      </c>
      <c r="H49" s="108">
        <v>349</v>
      </c>
      <c r="I49" s="109">
        <f t="shared" si="1"/>
        <v>39786</v>
      </c>
      <c r="J49" s="129" t="s">
        <v>48</v>
      </c>
    </row>
    <row r="50" spans="1:10">
      <c r="A50" s="187" t="s">
        <v>27</v>
      </c>
      <c r="B50" s="188"/>
      <c r="C50" s="188"/>
      <c r="D50" s="188"/>
      <c r="E50" s="188"/>
      <c r="F50" s="188"/>
      <c r="G50" s="188"/>
      <c r="H50" s="188"/>
      <c r="I50" s="188"/>
      <c r="J50" s="189"/>
    </row>
    <row r="51" spans="1:10">
      <c r="A51" s="190"/>
      <c r="B51" s="191"/>
      <c r="C51" s="191"/>
      <c r="D51" s="191"/>
      <c r="E51" s="191"/>
      <c r="F51" s="191"/>
      <c r="G51" s="191"/>
      <c r="H51" s="191"/>
      <c r="I51" s="191"/>
      <c r="J51" s="192"/>
    </row>
    <row r="52" spans="1:10" ht="18">
      <c r="A52" s="193" t="str">
        <f>A3</f>
        <v>CONCENTRADO DONATIVOS ENTRADAS AGOSTO 2025</v>
      </c>
      <c r="B52" s="194"/>
      <c r="C52" s="194"/>
      <c r="D52" s="194"/>
      <c r="E52" s="194"/>
      <c r="F52" s="194"/>
      <c r="G52" s="194"/>
      <c r="H52" s="194"/>
      <c r="I52" s="194"/>
      <c r="J52" s="195"/>
    </row>
    <row r="53" spans="1:10" ht="18.75" thickBot="1">
      <c r="A53" s="196" t="s">
        <v>0</v>
      </c>
      <c r="B53" s="197"/>
      <c r="C53" s="197"/>
      <c r="D53" s="197"/>
      <c r="E53" s="197"/>
      <c r="F53" s="197"/>
      <c r="G53" s="197"/>
      <c r="H53" s="197"/>
      <c r="I53" s="197"/>
      <c r="J53" s="198"/>
    </row>
    <row r="54" spans="1:10" ht="37.5" thickBot="1">
      <c r="A54" s="1" t="s">
        <v>1</v>
      </c>
      <c r="B54" s="2" t="s">
        <v>2</v>
      </c>
      <c r="C54" s="77" t="s">
        <v>3</v>
      </c>
      <c r="D54" s="3" t="s">
        <v>4</v>
      </c>
      <c r="E54" s="2" t="s">
        <v>5</v>
      </c>
      <c r="F54" s="66" t="s">
        <v>28</v>
      </c>
      <c r="G54" s="12" t="s">
        <v>6</v>
      </c>
      <c r="H54" s="4" t="s">
        <v>7</v>
      </c>
      <c r="I54" s="4" t="s">
        <v>8</v>
      </c>
      <c r="J54" s="2" t="s">
        <v>9</v>
      </c>
    </row>
    <row r="55" spans="1:10" s="13" customFormat="1" ht="21" customHeight="1">
      <c r="A55" s="169">
        <v>45895</v>
      </c>
      <c r="B55" s="166">
        <v>1055</v>
      </c>
      <c r="C55" s="18" t="s">
        <v>156</v>
      </c>
      <c r="D55" s="172" t="s">
        <v>240</v>
      </c>
      <c r="E55" s="75" t="s">
        <v>14</v>
      </c>
      <c r="F55" s="101" t="s">
        <v>52</v>
      </c>
      <c r="G55" s="15">
        <v>1</v>
      </c>
      <c r="H55" s="16">
        <v>1500</v>
      </c>
      <c r="I55" s="30">
        <f>H55*G55</f>
        <v>1500</v>
      </c>
      <c r="J55" s="73" t="s">
        <v>48</v>
      </c>
    </row>
    <row r="56" spans="1:10" s="13" customFormat="1" ht="21" customHeight="1">
      <c r="A56" s="170"/>
      <c r="B56" s="167"/>
      <c r="C56" s="103" t="s">
        <v>157</v>
      </c>
      <c r="D56" s="173"/>
      <c r="E56" s="75" t="s">
        <v>14</v>
      </c>
      <c r="F56" s="101" t="s">
        <v>57</v>
      </c>
      <c r="G56" s="15">
        <v>6</v>
      </c>
      <c r="H56" s="16">
        <v>100</v>
      </c>
      <c r="I56" s="30">
        <f t="shared" ref="I56:I57" si="2">H56*G56</f>
        <v>600</v>
      </c>
      <c r="J56" s="73" t="s">
        <v>48</v>
      </c>
    </row>
    <row r="57" spans="1:10" s="13" customFormat="1" ht="21" customHeight="1">
      <c r="A57" s="171"/>
      <c r="B57" s="168"/>
      <c r="C57" s="18" t="s">
        <v>145</v>
      </c>
      <c r="D57" s="174"/>
      <c r="E57" s="75" t="s">
        <v>14</v>
      </c>
      <c r="F57" s="101" t="s">
        <v>158</v>
      </c>
      <c r="G57" s="15">
        <v>1</v>
      </c>
      <c r="H57" s="16">
        <v>100</v>
      </c>
      <c r="I57" s="30">
        <f t="shared" si="2"/>
        <v>100</v>
      </c>
      <c r="J57" s="73" t="s">
        <v>48</v>
      </c>
    </row>
    <row r="58" spans="1:10" s="13" customFormat="1" ht="24">
      <c r="A58" s="98">
        <v>45895</v>
      </c>
      <c r="B58" s="99">
        <v>1056</v>
      </c>
      <c r="C58" s="103" t="s">
        <v>145</v>
      </c>
      <c r="D58" s="103" t="s">
        <v>240</v>
      </c>
      <c r="E58" s="101" t="s">
        <v>14</v>
      </c>
      <c r="F58" s="99" t="s">
        <v>57</v>
      </c>
      <c r="G58" s="100">
        <v>5</v>
      </c>
      <c r="H58" s="106">
        <v>100</v>
      </c>
      <c r="I58" s="78">
        <f t="shared" ref="I58:I70" si="3">H58*G58</f>
        <v>500</v>
      </c>
      <c r="J58" s="73" t="s">
        <v>56</v>
      </c>
    </row>
    <row r="59" spans="1:10" s="13" customFormat="1" ht="21" customHeight="1">
      <c r="A59" s="102">
        <v>45896</v>
      </c>
      <c r="B59" s="101">
        <v>1057</v>
      </c>
      <c r="C59" s="18" t="s">
        <v>159</v>
      </c>
      <c r="D59" s="18" t="s">
        <v>160</v>
      </c>
      <c r="E59" s="101" t="s">
        <v>14</v>
      </c>
      <c r="F59" s="101" t="s">
        <v>49</v>
      </c>
      <c r="G59" s="15">
        <v>320</v>
      </c>
      <c r="H59" s="16">
        <v>20</v>
      </c>
      <c r="I59" s="30">
        <f t="shared" si="3"/>
        <v>6400</v>
      </c>
      <c r="J59" s="73" t="s">
        <v>48</v>
      </c>
    </row>
    <row r="60" spans="1:10" s="13" customFormat="1" ht="21" customHeight="1">
      <c r="A60" s="102">
        <v>45897</v>
      </c>
      <c r="B60" s="101">
        <v>1058</v>
      </c>
      <c r="C60" s="18" t="s">
        <v>129</v>
      </c>
      <c r="D60" s="18" t="s">
        <v>126</v>
      </c>
      <c r="E60" s="101" t="s">
        <v>14</v>
      </c>
      <c r="F60" s="101" t="s">
        <v>127</v>
      </c>
      <c r="G60" s="15">
        <v>25</v>
      </c>
      <c r="H60" s="16">
        <v>171.76</v>
      </c>
      <c r="I60" s="30">
        <f t="shared" si="3"/>
        <v>4294</v>
      </c>
      <c r="J60" s="73" t="s">
        <v>48</v>
      </c>
    </row>
    <row r="61" spans="1:10" s="13" customFormat="1" ht="21" customHeight="1">
      <c r="A61" s="102">
        <v>45898</v>
      </c>
      <c r="B61" s="101">
        <v>1059</v>
      </c>
      <c r="C61" s="18" t="s">
        <v>55</v>
      </c>
      <c r="D61" s="18" t="s">
        <v>161</v>
      </c>
      <c r="E61" s="101" t="s">
        <v>14</v>
      </c>
      <c r="F61" s="101" t="s">
        <v>49</v>
      </c>
      <c r="G61" s="15">
        <v>40</v>
      </c>
      <c r="H61" s="16">
        <v>500</v>
      </c>
      <c r="I61" s="30">
        <f t="shared" si="3"/>
        <v>20000</v>
      </c>
      <c r="J61" s="73" t="s">
        <v>48</v>
      </c>
    </row>
    <row r="62" spans="1:10" s="13" customFormat="1" ht="21" customHeight="1">
      <c r="A62" s="136">
        <v>45898</v>
      </c>
      <c r="B62" s="135">
        <v>1060</v>
      </c>
      <c r="C62" s="18" t="s">
        <v>162</v>
      </c>
      <c r="D62" s="144" t="s">
        <v>163</v>
      </c>
      <c r="E62" s="101" t="s">
        <v>14</v>
      </c>
      <c r="F62" s="101" t="s">
        <v>49</v>
      </c>
      <c r="G62" s="15">
        <v>3</v>
      </c>
      <c r="H62" s="16">
        <v>300</v>
      </c>
      <c r="I62" s="30">
        <f t="shared" si="3"/>
        <v>900</v>
      </c>
      <c r="J62" s="73" t="s">
        <v>48</v>
      </c>
    </row>
    <row r="63" spans="1:10" s="13" customFormat="1" ht="36">
      <c r="A63" s="176">
        <v>45898</v>
      </c>
      <c r="B63" s="175">
        <v>1061</v>
      </c>
      <c r="C63" s="18" t="s">
        <v>165</v>
      </c>
      <c r="D63" s="177" t="s">
        <v>164</v>
      </c>
      <c r="E63" s="101" t="s">
        <v>14</v>
      </c>
      <c r="F63" s="101" t="s">
        <v>49</v>
      </c>
      <c r="G63" s="15">
        <v>320</v>
      </c>
      <c r="H63" s="16">
        <v>180</v>
      </c>
      <c r="I63" s="30">
        <f t="shared" si="3"/>
        <v>57600</v>
      </c>
      <c r="J63" s="163" t="s">
        <v>48</v>
      </c>
    </row>
    <row r="64" spans="1:10" s="13" customFormat="1" ht="21" customHeight="1">
      <c r="A64" s="170"/>
      <c r="B64" s="167"/>
      <c r="C64" s="18" t="s">
        <v>166</v>
      </c>
      <c r="D64" s="173"/>
      <c r="E64" s="101" t="s">
        <v>14</v>
      </c>
      <c r="F64" s="101" t="s">
        <v>49</v>
      </c>
      <c r="G64" s="15">
        <v>10</v>
      </c>
      <c r="H64" s="16">
        <v>300</v>
      </c>
      <c r="I64" s="30">
        <f t="shared" si="3"/>
        <v>3000</v>
      </c>
      <c r="J64" s="164"/>
    </row>
    <row r="65" spans="1:10" s="13" customFormat="1" ht="36">
      <c r="A65" s="170"/>
      <c r="B65" s="167"/>
      <c r="C65" s="18" t="s">
        <v>167</v>
      </c>
      <c r="D65" s="173"/>
      <c r="E65" s="101" t="s">
        <v>14</v>
      </c>
      <c r="F65" s="101" t="s">
        <v>49</v>
      </c>
      <c r="G65" s="15">
        <v>150</v>
      </c>
      <c r="H65" s="16">
        <v>6</v>
      </c>
      <c r="I65" s="30">
        <f t="shared" si="3"/>
        <v>900</v>
      </c>
      <c r="J65" s="164"/>
    </row>
    <row r="66" spans="1:10" s="13" customFormat="1" ht="48">
      <c r="A66" s="170"/>
      <c r="B66" s="167"/>
      <c r="C66" s="18" t="s">
        <v>168</v>
      </c>
      <c r="D66" s="173"/>
      <c r="E66" s="101" t="s">
        <v>14</v>
      </c>
      <c r="F66" s="101" t="s">
        <v>49</v>
      </c>
      <c r="G66" s="15">
        <v>145</v>
      </c>
      <c r="H66" s="16">
        <v>85</v>
      </c>
      <c r="I66" s="30">
        <f t="shared" si="3"/>
        <v>12325</v>
      </c>
      <c r="J66" s="164"/>
    </row>
    <row r="67" spans="1:10" s="13" customFormat="1" ht="21" customHeight="1">
      <c r="A67" s="170"/>
      <c r="B67" s="167"/>
      <c r="C67" s="18" t="s">
        <v>169</v>
      </c>
      <c r="D67" s="173"/>
      <c r="E67" s="101" t="s">
        <v>14</v>
      </c>
      <c r="F67" s="101" t="s">
        <v>49</v>
      </c>
      <c r="G67" s="15">
        <v>80</v>
      </c>
      <c r="H67" s="16">
        <v>60</v>
      </c>
      <c r="I67" s="30">
        <f t="shared" si="3"/>
        <v>4800</v>
      </c>
      <c r="J67" s="164"/>
    </row>
    <row r="68" spans="1:10" s="13" customFormat="1" ht="21" customHeight="1">
      <c r="A68" s="170"/>
      <c r="B68" s="167"/>
      <c r="C68" s="18" t="s">
        <v>170</v>
      </c>
      <c r="D68" s="173"/>
      <c r="E68" s="101" t="s">
        <v>14</v>
      </c>
      <c r="F68" s="101" t="s">
        <v>49</v>
      </c>
      <c r="G68" s="15">
        <v>5</v>
      </c>
      <c r="H68" s="16">
        <v>190</v>
      </c>
      <c r="I68" s="30">
        <f t="shared" si="3"/>
        <v>950</v>
      </c>
      <c r="J68" s="164"/>
    </row>
    <row r="69" spans="1:10" s="13" customFormat="1" ht="21" customHeight="1">
      <c r="A69" s="170"/>
      <c r="B69" s="167"/>
      <c r="C69" s="18" t="s">
        <v>171</v>
      </c>
      <c r="D69" s="173"/>
      <c r="E69" s="132" t="s">
        <v>14</v>
      </c>
      <c r="F69" s="101" t="s">
        <v>49</v>
      </c>
      <c r="G69" s="137">
        <v>1</v>
      </c>
      <c r="H69" s="139">
        <v>600</v>
      </c>
      <c r="I69" s="105">
        <f t="shared" si="3"/>
        <v>600</v>
      </c>
      <c r="J69" s="164"/>
    </row>
    <row r="70" spans="1:10" s="13" customFormat="1" ht="26.65" customHeight="1" thickBot="1">
      <c r="A70" s="180"/>
      <c r="B70" s="179"/>
      <c r="C70" s="61" t="s">
        <v>172</v>
      </c>
      <c r="D70" s="178"/>
      <c r="E70" s="60" t="s">
        <v>14</v>
      </c>
      <c r="F70" s="60" t="s">
        <v>49</v>
      </c>
      <c r="G70" s="62">
        <v>2</v>
      </c>
      <c r="H70" s="29">
        <v>1500</v>
      </c>
      <c r="I70" s="79">
        <f t="shared" si="3"/>
        <v>3000</v>
      </c>
      <c r="J70" s="165"/>
    </row>
    <row r="71" spans="1:10" s="13" customFormat="1" ht="10.35" customHeight="1">
      <c r="A71" s="19"/>
      <c r="B71" s="20"/>
      <c r="C71" s="21"/>
      <c r="D71" s="22"/>
      <c r="E71" s="20"/>
      <c r="F71" s="71"/>
      <c r="G71" s="72"/>
      <c r="H71" s="68"/>
      <c r="I71" s="58">
        <f>334742.2+161395.44+117469</f>
        <v>613606.64</v>
      </c>
      <c r="J71" s="22"/>
    </row>
    <row r="72" spans="1:10" s="13" customFormat="1" ht="10.35" customHeight="1">
      <c r="A72" s="19"/>
      <c r="B72" s="20"/>
      <c r="C72" s="21"/>
      <c r="D72" s="22"/>
      <c r="E72" s="20"/>
      <c r="F72" s="71"/>
      <c r="G72" s="72"/>
      <c r="H72" s="157"/>
      <c r="I72" s="158"/>
      <c r="J72" s="22"/>
    </row>
    <row r="73" spans="1:10" s="13" customFormat="1" ht="10.35" customHeight="1" thickBot="1">
      <c r="A73" s="19"/>
      <c r="B73" s="20"/>
      <c r="C73" s="21"/>
      <c r="D73" s="22"/>
      <c r="E73" s="20"/>
      <c r="F73" s="71"/>
      <c r="G73" s="72"/>
      <c r="H73" s="157"/>
      <c r="I73" s="158"/>
      <c r="J73" s="22"/>
    </row>
    <row r="74" spans="1:10">
      <c r="A74" s="187" t="s">
        <v>27</v>
      </c>
      <c r="B74" s="188"/>
      <c r="C74" s="188"/>
      <c r="D74" s="188"/>
      <c r="E74" s="188"/>
      <c r="F74" s="188"/>
      <c r="G74" s="188"/>
      <c r="H74" s="188"/>
      <c r="I74" s="188"/>
      <c r="J74" s="189"/>
    </row>
    <row r="75" spans="1:10">
      <c r="A75" s="190"/>
      <c r="B75" s="191"/>
      <c r="C75" s="191"/>
      <c r="D75" s="191"/>
      <c r="E75" s="191"/>
      <c r="F75" s="191"/>
      <c r="G75" s="191"/>
      <c r="H75" s="191"/>
      <c r="I75" s="191"/>
      <c r="J75" s="192"/>
    </row>
    <row r="76" spans="1:10" ht="18">
      <c r="A76" s="193" t="str">
        <f>A3</f>
        <v>CONCENTRADO DONATIVOS ENTRADAS AGOSTO 2025</v>
      </c>
      <c r="B76" s="194"/>
      <c r="C76" s="194"/>
      <c r="D76" s="194"/>
      <c r="E76" s="194"/>
      <c r="F76" s="194"/>
      <c r="G76" s="194"/>
      <c r="H76" s="194"/>
      <c r="I76" s="194"/>
      <c r="J76" s="195"/>
    </row>
    <row r="77" spans="1:10" ht="18.75" thickBot="1">
      <c r="A77" s="196" t="s">
        <v>0</v>
      </c>
      <c r="B77" s="197"/>
      <c r="C77" s="197"/>
      <c r="D77" s="197"/>
      <c r="E77" s="197"/>
      <c r="F77" s="197"/>
      <c r="G77" s="197"/>
      <c r="H77" s="197"/>
      <c r="I77" s="197"/>
      <c r="J77" s="198"/>
    </row>
    <row r="78" spans="1:10" s="13" customFormat="1" ht="8.1" customHeight="1">
      <c r="A78" s="19"/>
      <c r="B78" s="20"/>
      <c r="C78" s="21"/>
      <c r="D78" s="28"/>
      <c r="E78" s="34"/>
      <c r="F78" s="67"/>
      <c r="G78" s="35"/>
      <c r="H78" s="36"/>
      <c r="I78" s="37"/>
      <c r="J78" s="22"/>
    </row>
    <row r="79" spans="1:10">
      <c r="A79" s="5"/>
      <c r="B79" s="5"/>
      <c r="C79" s="76"/>
      <c r="D79" s="202" t="s">
        <v>31</v>
      </c>
      <c r="E79" s="203"/>
      <c r="F79" s="203"/>
      <c r="G79" s="203"/>
      <c r="H79" s="204"/>
      <c r="I79" s="40">
        <f>I71</f>
        <v>613606.64</v>
      </c>
      <c r="J79" s="6"/>
    </row>
    <row r="80" spans="1:10">
      <c r="A80" s="5"/>
      <c r="B80" s="5"/>
      <c r="C80" s="76"/>
      <c r="D80" s="202" t="s">
        <v>10</v>
      </c>
      <c r="E80" s="203"/>
      <c r="F80" s="203"/>
      <c r="G80" s="203"/>
      <c r="H80" s="204"/>
      <c r="I80" s="40">
        <f>VILLAS!I66</f>
        <v>198653</v>
      </c>
      <c r="J80" s="6"/>
    </row>
    <row r="81" spans="1:10">
      <c r="A81" s="5"/>
      <c r="B81" s="5"/>
      <c r="C81" s="76"/>
      <c r="D81" s="202" t="s">
        <v>11</v>
      </c>
      <c r="E81" s="203"/>
      <c r="F81" s="203"/>
      <c r="G81" s="203"/>
      <c r="H81" s="204"/>
      <c r="I81" s="40">
        <f>CADIPSIC!J53</f>
        <v>29810.5</v>
      </c>
      <c r="J81" s="6"/>
    </row>
    <row r="82" spans="1:10">
      <c r="A82" s="7"/>
      <c r="B82" s="7"/>
      <c r="H82" s="69" t="s">
        <v>26</v>
      </c>
      <c r="I82" s="40">
        <f>SUM(I79:I81)</f>
        <v>842070.14</v>
      </c>
      <c r="J82" s="6"/>
    </row>
    <row r="83" spans="1:10">
      <c r="A83" s="7"/>
      <c r="B83" s="7"/>
      <c r="I83" s="8"/>
      <c r="J83" s="6"/>
    </row>
    <row r="84" spans="1:10">
      <c r="A84" s="7"/>
      <c r="B84" s="7"/>
      <c r="I84" s="8"/>
      <c r="J84" s="6"/>
    </row>
    <row r="85" spans="1:10">
      <c r="A85" s="7"/>
      <c r="B85" s="7"/>
      <c r="I85" s="8"/>
      <c r="J85" s="6"/>
    </row>
    <row r="86" spans="1:10">
      <c r="A86" s="7"/>
      <c r="B86" s="7"/>
      <c r="C86" s="63"/>
      <c r="D86" s="9" t="s">
        <v>34</v>
      </c>
      <c r="E86" s="65"/>
      <c r="F86" s="63"/>
      <c r="G86" s="10"/>
      <c r="I86" s="8"/>
      <c r="J86" s="6"/>
    </row>
    <row r="87" spans="1:10">
      <c r="C87" s="63"/>
      <c r="D87" s="11" t="s">
        <v>30</v>
      </c>
      <c r="E87" s="65"/>
      <c r="F87" s="63"/>
      <c r="G87" s="10"/>
      <c r="H87" s="70"/>
      <c r="I87" s="8"/>
      <c r="J87" s="6"/>
    </row>
    <row r="88" spans="1:10">
      <c r="C88" s="63"/>
      <c r="D88" s="11" t="s">
        <v>12</v>
      </c>
      <c r="E88" s="65"/>
      <c r="F88" s="63"/>
      <c r="G88" s="10"/>
      <c r="H88" s="70"/>
    </row>
    <row r="89" spans="1:10">
      <c r="C89" s="63"/>
      <c r="D89" s="11" t="s">
        <v>80</v>
      </c>
      <c r="E89" s="65"/>
      <c r="F89" s="63"/>
      <c r="G89" s="10"/>
      <c r="H89" s="70"/>
    </row>
  </sheetData>
  <mergeCells count="63">
    <mergeCell ref="D6:D7"/>
    <mergeCell ref="F6:F7"/>
    <mergeCell ref="A76:J76"/>
    <mergeCell ref="A77:J77"/>
    <mergeCell ref="A53:J53"/>
    <mergeCell ref="B32:B33"/>
    <mergeCell ref="C32:C33"/>
    <mergeCell ref="A32:A33"/>
    <mergeCell ref="D32:D33"/>
    <mergeCell ref="F32:F33"/>
    <mergeCell ref="G32:G33"/>
    <mergeCell ref="A74:J75"/>
    <mergeCell ref="B8:B19"/>
    <mergeCell ref="J8:J19"/>
    <mergeCell ref="D22:D26"/>
    <mergeCell ref="B22:B26"/>
    <mergeCell ref="D81:H81"/>
    <mergeCell ref="D79:H79"/>
    <mergeCell ref="D80:H80"/>
    <mergeCell ref="A1:J2"/>
    <mergeCell ref="A3:J3"/>
    <mergeCell ref="A4:J4"/>
    <mergeCell ref="A50:J51"/>
    <mergeCell ref="A52:J52"/>
    <mergeCell ref="G6:G7"/>
    <mergeCell ref="H6:H7"/>
    <mergeCell ref="I6:I7"/>
    <mergeCell ref="J6:J7"/>
    <mergeCell ref="A6:A7"/>
    <mergeCell ref="B6:B7"/>
    <mergeCell ref="C6:C7"/>
    <mergeCell ref="A8:A19"/>
    <mergeCell ref="A22:A26"/>
    <mergeCell ref="D8:D19"/>
    <mergeCell ref="B34:B35"/>
    <mergeCell ref="A34:A35"/>
    <mergeCell ref="J22:J26"/>
    <mergeCell ref="A27:J28"/>
    <mergeCell ref="A29:J29"/>
    <mergeCell ref="A30:J30"/>
    <mergeCell ref="H32:H33"/>
    <mergeCell ref="I32:I33"/>
    <mergeCell ref="J32:J33"/>
    <mergeCell ref="D34:D35"/>
    <mergeCell ref="C34:C35"/>
    <mergeCell ref="F34:F35"/>
    <mergeCell ref="G34:G35"/>
    <mergeCell ref="H34:H35"/>
    <mergeCell ref="I34:I35"/>
    <mergeCell ref="J34:J35"/>
    <mergeCell ref="B40:B43"/>
    <mergeCell ref="A40:A43"/>
    <mergeCell ref="D40:D43"/>
    <mergeCell ref="J63:J70"/>
    <mergeCell ref="B55:B57"/>
    <mergeCell ref="A55:A57"/>
    <mergeCell ref="D55:D57"/>
    <mergeCell ref="B47:B48"/>
    <mergeCell ref="A47:A48"/>
    <mergeCell ref="D47:D48"/>
    <mergeCell ref="D63:D70"/>
    <mergeCell ref="B63:B70"/>
    <mergeCell ref="A63:A7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9"/>
  <sheetViews>
    <sheetView zoomScaleNormal="100" workbookViewId="0">
      <selection sqref="A1:J1"/>
    </sheetView>
  </sheetViews>
  <sheetFormatPr baseColWidth="10" defaultColWidth="11.42578125" defaultRowHeight="15"/>
  <cols>
    <col min="1" max="1" width="19.42578125" style="24" customWidth="1"/>
    <col min="2" max="2" width="11.140625" style="24" customWidth="1"/>
    <col min="3" max="3" width="37.140625" style="25" customWidth="1"/>
    <col min="4" max="4" width="21.85546875" style="25" customWidth="1"/>
    <col min="5" max="5" width="16.5703125" style="24" customWidth="1"/>
    <col min="6" max="6" width="12.140625" style="24" customWidth="1"/>
    <col min="7" max="7" width="17.42578125" style="24" customWidth="1"/>
    <col min="8" max="8" width="15.140625" style="24" bestFit="1" customWidth="1"/>
    <col min="9" max="9" width="15.28515625" style="26" customWidth="1"/>
    <col min="10" max="10" width="26.140625" style="24" customWidth="1"/>
    <col min="11" max="11" width="47.140625" style="24" customWidth="1"/>
    <col min="12" max="16384" width="11.42578125" style="24"/>
  </cols>
  <sheetData>
    <row r="1" spans="1:26" s="80" customFormat="1" ht="15" customHeight="1">
      <c r="A1" s="232"/>
      <c r="B1" s="233"/>
      <c r="C1" s="233"/>
      <c r="D1" s="233"/>
      <c r="E1" s="233"/>
      <c r="F1" s="233"/>
      <c r="G1" s="233"/>
      <c r="H1" s="233"/>
      <c r="I1" s="233"/>
      <c r="J1" s="234"/>
      <c r="K1" s="81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s="80" customFormat="1" ht="30.95" customHeight="1">
      <c r="A2" s="216" t="s">
        <v>15</v>
      </c>
      <c r="B2" s="217"/>
      <c r="C2" s="217"/>
      <c r="D2" s="217"/>
      <c r="E2" s="217"/>
      <c r="F2" s="217"/>
      <c r="G2" s="217"/>
      <c r="H2" s="217"/>
      <c r="I2" s="217"/>
      <c r="J2" s="218"/>
      <c r="K2" s="81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s="80" customFormat="1" ht="17.649999999999999" customHeight="1">
      <c r="A3" s="216" t="s">
        <v>103</v>
      </c>
      <c r="B3" s="217"/>
      <c r="C3" s="217"/>
      <c r="D3" s="217"/>
      <c r="E3" s="217"/>
      <c r="F3" s="217"/>
      <c r="G3" s="217"/>
      <c r="H3" s="217"/>
      <c r="I3" s="217"/>
      <c r="J3" s="218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s="80" customFormat="1" ht="17.649999999999999" customHeight="1">
      <c r="A4" s="216" t="s">
        <v>79</v>
      </c>
      <c r="B4" s="217"/>
      <c r="C4" s="217"/>
      <c r="D4" s="217"/>
      <c r="E4" s="217"/>
      <c r="F4" s="217"/>
      <c r="G4" s="217"/>
      <c r="H4" s="217"/>
      <c r="I4" s="217"/>
      <c r="J4" s="218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s="80" customFormat="1" ht="15" customHeight="1" thickBot="1">
      <c r="A5" s="229"/>
      <c r="B5" s="230"/>
      <c r="C5" s="230"/>
      <c r="D5" s="230"/>
      <c r="E5" s="230"/>
      <c r="F5" s="230"/>
      <c r="G5" s="230"/>
      <c r="H5" s="230"/>
      <c r="I5" s="230"/>
      <c r="J5" s="231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s="80" customFormat="1" ht="57" thickBot="1">
      <c r="A6" s="88" t="s">
        <v>17</v>
      </c>
      <c r="B6" s="89" t="s">
        <v>18</v>
      </c>
      <c r="C6" s="89" t="s">
        <v>19</v>
      </c>
      <c r="D6" s="91" t="s">
        <v>20</v>
      </c>
      <c r="E6" s="89" t="s">
        <v>21</v>
      </c>
      <c r="F6" s="89" t="s">
        <v>22</v>
      </c>
      <c r="G6" s="92" t="s">
        <v>29</v>
      </c>
      <c r="H6" s="93" t="s">
        <v>23</v>
      </c>
      <c r="I6" s="94" t="s">
        <v>24</v>
      </c>
      <c r="J6" s="89" t="s">
        <v>25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s="82" customFormat="1" ht="30">
      <c r="A7" s="235">
        <v>45755</v>
      </c>
      <c r="B7" s="237">
        <v>453</v>
      </c>
      <c r="C7" s="114" t="s">
        <v>173</v>
      </c>
      <c r="D7" s="237" t="s">
        <v>174</v>
      </c>
      <c r="E7" s="149" t="s">
        <v>14</v>
      </c>
      <c r="F7" s="149" t="s">
        <v>77</v>
      </c>
      <c r="G7" s="149">
        <v>5</v>
      </c>
      <c r="H7" s="115">
        <v>100</v>
      </c>
      <c r="I7" s="116">
        <v>500</v>
      </c>
      <c r="J7" s="117" t="s">
        <v>175</v>
      </c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spans="1:26" s="82" customFormat="1" ht="30">
      <c r="A8" s="236"/>
      <c r="B8" s="224"/>
      <c r="C8" s="118" t="s">
        <v>176</v>
      </c>
      <c r="D8" s="224"/>
      <c r="E8" s="147" t="s">
        <v>14</v>
      </c>
      <c r="F8" s="147" t="s">
        <v>77</v>
      </c>
      <c r="G8" s="147">
        <v>5</v>
      </c>
      <c r="H8" s="119">
        <v>60</v>
      </c>
      <c r="I8" s="120">
        <v>300</v>
      </c>
      <c r="J8" s="121" t="s">
        <v>175</v>
      </c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</row>
    <row r="9" spans="1:26" ht="15.75">
      <c r="A9" s="236">
        <v>45755</v>
      </c>
      <c r="B9" s="224">
        <v>454</v>
      </c>
      <c r="C9" s="118" t="s">
        <v>177</v>
      </c>
      <c r="D9" s="238" t="s">
        <v>178</v>
      </c>
      <c r="E9" s="147" t="s">
        <v>14</v>
      </c>
      <c r="F9" s="147" t="s">
        <v>77</v>
      </c>
      <c r="G9" s="147">
        <v>5</v>
      </c>
      <c r="H9" s="119">
        <v>20</v>
      </c>
      <c r="I9" s="120">
        <v>100</v>
      </c>
      <c r="J9" s="121" t="s">
        <v>175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ht="15.75">
      <c r="A10" s="236"/>
      <c r="B10" s="224"/>
      <c r="C10" s="118" t="s">
        <v>179</v>
      </c>
      <c r="D10" s="238"/>
      <c r="E10" s="147" t="s">
        <v>14</v>
      </c>
      <c r="F10" s="147" t="s">
        <v>180</v>
      </c>
      <c r="G10" s="147">
        <v>4</v>
      </c>
      <c r="H10" s="119">
        <v>70</v>
      </c>
      <c r="I10" s="120">
        <v>280</v>
      </c>
      <c r="J10" s="121" t="s">
        <v>175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ht="15.75">
      <c r="A11" s="236"/>
      <c r="B11" s="224"/>
      <c r="C11" s="118" t="s">
        <v>181</v>
      </c>
      <c r="D11" s="238"/>
      <c r="E11" s="147" t="s">
        <v>14</v>
      </c>
      <c r="F11" s="147" t="s">
        <v>77</v>
      </c>
      <c r="G11" s="147">
        <v>9</v>
      </c>
      <c r="H11" s="119">
        <v>20</v>
      </c>
      <c r="I11" s="120">
        <v>180</v>
      </c>
      <c r="J11" s="121" t="s">
        <v>175</v>
      </c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15.75">
      <c r="A12" s="236"/>
      <c r="B12" s="224"/>
      <c r="C12" s="118" t="s">
        <v>182</v>
      </c>
      <c r="D12" s="238"/>
      <c r="E12" s="147" t="s">
        <v>14</v>
      </c>
      <c r="F12" s="147" t="s">
        <v>77</v>
      </c>
      <c r="G12" s="147">
        <v>2</v>
      </c>
      <c r="H12" s="119">
        <v>120</v>
      </c>
      <c r="I12" s="120">
        <v>240</v>
      </c>
      <c r="J12" s="121" t="s">
        <v>175</v>
      </c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45">
      <c r="A13" s="236">
        <v>45785</v>
      </c>
      <c r="B13" s="224">
        <v>455</v>
      </c>
      <c r="C13" s="118" t="s">
        <v>183</v>
      </c>
      <c r="D13" s="224" t="s">
        <v>184</v>
      </c>
      <c r="E13" s="147" t="s">
        <v>14</v>
      </c>
      <c r="F13" s="147" t="s">
        <v>77</v>
      </c>
      <c r="G13" s="147">
        <v>15</v>
      </c>
      <c r="H13" s="119">
        <v>130</v>
      </c>
      <c r="I13" s="120">
        <v>1950</v>
      </c>
      <c r="J13" s="121" t="s">
        <v>175</v>
      </c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ht="15.75">
      <c r="A14" s="236"/>
      <c r="B14" s="224"/>
      <c r="C14" s="118" t="s">
        <v>185</v>
      </c>
      <c r="D14" s="224"/>
      <c r="E14" s="147" t="s">
        <v>14</v>
      </c>
      <c r="F14" s="147" t="s">
        <v>77</v>
      </c>
      <c r="G14" s="147">
        <v>15</v>
      </c>
      <c r="H14" s="119">
        <v>60</v>
      </c>
      <c r="I14" s="120">
        <v>900</v>
      </c>
      <c r="J14" s="121" t="s">
        <v>175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ht="15.75">
      <c r="A15" s="146">
        <v>45877</v>
      </c>
      <c r="B15" s="147">
        <v>456</v>
      </c>
      <c r="C15" s="118" t="s">
        <v>186</v>
      </c>
      <c r="D15" s="162" t="s">
        <v>240</v>
      </c>
      <c r="E15" s="147" t="s">
        <v>14</v>
      </c>
      <c r="F15" s="147" t="s">
        <v>77</v>
      </c>
      <c r="G15" s="147">
        <v>24</v>
      </c>
      <c r="H15" s="119">
        <v>180</v>
      </c>
      <c r="I15" s="120">
        <v>4320</v>
      </c>
      <c r="J15" s="121" t="s">
        <v>175</v>
      </c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ht="30">
      <c r="A16" s="146">
        <v>45877</v>
      </c>
      <c r="B16" s="147">
        <v>457</v>
      </c>
      <c r="C16" s="118" t="s">
        <v>187</v>
      </c>
      <c r="D16" s="147" t="s">
        <v>188</v>
      </c>
      <c r="E16" s="147" t="s">
        <v>14</v>
      </c>
      <c r="F16" s="147" t="s">
        <v>77</v>
      </c>
      <c r="G16" s="147">
        <v>2</v>
      </c>
      <c r="H16" s="119">
        <v>200</v>
      </c>
      <c r="I16" s="120">
        <v>400</v>
      </c>
      <c r="J16" s="121" t="s">
        <v>175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ht="15.75">
      <c r="A17" s="146">
        <v>45969</v>
      </c>
      <c r="B17" s="147">
        <v>458</v>
      </c>
      <c r="C17" s="118" t="s">
        <v>189</v>
      </c>
      <c r="D17" s="162" t="s">
        <v>240</v>
      </c>
      <c r="E17" s="147" t="s">
        <v>14</v>
      </c>
      <c r="F17" s="147" t="s">
        <v>77</v>
      </c>
      <c r="G17" s="147">
        <v>2</v>
      </c>
      <c r="H17" s="119">
        <v>100</v>
      </c>
      <c r="I17" s="120">
        <v>200</v>
      </c>
      <c r="J17" s="121" t="s">
        <v>175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ht="45">
      <c r="A18" s="236">
        <v>45969</v>
      </c>
      <c r="B18" s="224">
        <v>459</v>
      </c>
      <c r="C18" s="118" t="s">
        <v>190</v>
      </c>
      <c r="D18" s="224" t="s">
        <v>240</v>
      </c>
      <c r="E18" s="147" t="s">
        <v>14</v>
      </c>
      <c r="F18" s="147" t="s">
        <v>180</v>
      </c>
      <c r="G18" s="147">
        <v>2</v>
      </c>
      <c r="H18" s="119">
        <v>1200</v>
      </c>
      <c r="I18" s="120">
        <v>2400</v>
      </c>
      <c r="J18" s="121" t="s">
        <v>175</v>
      </c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ht="30">
      <c r="A19" s="236"/>
      <c r="B19" s="224"/>
      <c r="C19" s="118" t="s">
        <v>191</v>
      </c>
      <c r="D19" s="224"/>
      <c r="E19" s="147" t="s">
        <v>14</v>
      </c>
      <c r="F19" s="147" t="s">
        <v>77</v>
      </c>
      <c r="G19" s="147">
        <v>3</v>
      </c>
      <c r="H19" s="119">
        <v>70</v>
      </c>
      <c r="I19" s="120">
        <v>210</v>
      </c>
      <c r="J19" s="121" t="s">
        <v>175</v>
      </c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ht="15.75">
      <c r="A20" s="236"/>
      <c r="B20" s="224"/>
      <c r="C20" s="118" t="s">
        <v>192</v>
      </c>
      <c r="D20" s="224"/>
      <c r="E20" s="147" t="s">
        <v>14</v>
      </c>
      <c r="F20" s="147" t="s">
        <v>77</v>
      </c>
      <c r="G20" s="147">
        <v>3</v>
      </c>
      <c r="H20" s="119">
        <v>20</v>
      </c>
      <c r="I20" s="120">
        <v>60</v>
      </c>
      <c r="J20" s="121" t="s">
        <v>175</v>
      </c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ht="15.75">
      <c r="A21" s="236"/>
      <c r="B21" s="224"/>
      <c r="C21" s="118" t="s">
        <v>193</v>
      </c>
      <c r="D21" s="224"/>
      <c r="E21" s="147" t="s">
        <v>14</v>
      </c>
      <c r="F21" s="147" t="s">
        <v>77</v>
      </c>
      <c r="G21" s="147">
        <v>12</v>
      </c>
      <c r="H21" s="119">
        <v>20</v>
      </c>
      <c r="I21" s="120">
        <v>240</v>
      </c>
      <c r="J21" s="121" t="s">
        <v>175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ht="15.75">
      <c r="A22" s="236"/>
      <c r="B22" s="224"/>
      <c r="C22" s="118" t="s">
        <v>194</v>
      </c>
      <c r="D22" s="224"/>
      <c r="E22" s="147" t="s">
        <v>14</v>
      </c>
      <c r="F22" s="147" t="s">
        <v>195</v>
      </c>
      <c r="G22" s="147">
        <v>1</v>
      </c>
      <c r="H22" s="119">
        <v>220</v>
      </c>
      <c r="I22" s="120">
        <v>220</v>
      </c>
      <c r="J22" s="121" t="s">
        <v>175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ht="15.75">
      <c r="A23" s="236">
        <v>45969</v>
      </c>
      <c r="B23" s="224">
        <v>460</v>
      </c>
      <c r="C23" s="118" t="s">
        <v>196</v>
      </c>
      <c r="D23" s="224" t="s">
        <v>178</v>
      </c>
      <c r="E23" s="147" t="s">
        <v>14</v>
      </c>
      <c r="F23" s="147" t="s">
        <v>77</v>
      </c>
      <c r="G23" s="147">
        <v>8</v>
      </c>
      <c r="H23" s="119">
        <v>60</v>
      </c>
      <c r="I23" s="120">
        <v>480</v>
      </c>
      <c r="J23" s="121" t="s">
        <v>175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ht="15.75">
      <c r="A24" s="236"/>
      <c r="B24" s="224"/>
      <c r="C24" s="118" t="s">
        <v>182</v>
      </c>
      <c r="D24" s="224"/>
      <c r="E24" s="147" t="s">
        <v>14</v>
      </c>
      <c r="F24" s="147" t="s">
        <v>77</v>
      </c>
      <c r="G24" s="147">
        <v>3</v>
      </c>
      <c r="H24" s="119">
        <v>120</v>
      </c>
      <c r="I24" s="120">
        <v>360</v>
      </c>
      <c r="J24" s="121" t="s">
        <v>175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ht="15.75">
      <c r="A25" s="236"/>
      <c r="B25" s="224"/>
      <c r="C25" s="118" t="s">
        <v>197</v>
      </c>
      <c r="D25" s="224"/>
      <c r="E25" s="147" t="s">
        <v>14</v>
      </c>
      <c r="F25" s="147" t="s">
        <v>77</v>
      </c>
      <c r="G25" s="147">
        <v>26</v>
      </c>
      <c r="H25" s="119">
        <v>30</v>
      </c>
      <c r="I25" s="120">
        <v>780</v>
      </c>
      <c r="J25" s="121" t="s">
        <v>175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ht="15.75">
      <c r="A26" s="148" t="s">
        <v>198</v>
      </c>
      <c r="B26" s="147">
        <v>461</v>
      </c>
      <c r="C26" s="118" t="s">
        <v>199</v>
      </c>
      <c r="D26" s="162" t="s">
        <v>240</v>
      </c>
      <c r="E26" s="147" t="s">
        <v>14</v>
      </c>
      <c r="F26" s="147" t="s">
        <v>77</v>
      </c>
      <c r="G26" s="147">
        <v>2</v>
      </c>
      <c r="H26" s="119">
        <v>80</v>
      </c>
      <c r="I26" s="120">
        <v>160</v>
      </c>
      <c r="J26" s="121" t="s">
        <v>175</v>
      </c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ht="15.75">
      <c r="A27" s="222" t="s">
        <v>200</v>
      </c>
      <c r="B27" s="224">
        <v>462</v>
      </c>
      <c r="C27" s="118" t="s">
        <v>201</v>
      </c>
      <c r="D27" s="224" t="s">
        <v>240</v>
      </c>
      <c r="E27" s="147" t="s">
        <v>14</v>
      </c>
      <c r="F27" s="147" t="s">
        <v>180</v>
      </c>
      <c r="G27" s="147">
        <v>4</v>
      </c>
      <c r="H27" s="119">
        <v>160</v>
      </c>
      <c r="I27" s="120">
        <v>640</v>
      </c>
      <c r="J27" s="121" t="s">
        <v>175</v>
      </c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ht="15.95" customHeight="1">
      <c r="A28" s="222"/>
      <c r="B28" s="224"/>
      <c r="C28" s="118" t="s">
        <v>202</v>
      </c>
      <c r="D28" s="224"/>
      <c r="E28" s="147" t="s">
        <v>14</v>
      </c>
      <c r="F28" s="147" t="s">
        <v>77</v>
      </c>
      <c r="G28" s="147">
        <v>1</v>
      </c>
      <c r="H28" s="119">
        <v>220</v>
      </c>
      <c r="I28" s="120">
        <v>220</v>
      </c>
      <c r="J28" s="121" t="s">
        <v>175</v>
      </c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ht="15.75">
      <c r="A29" s="222" t="s">
        <v>203</v>
      </c>
      <c r="B29" s="224">
        <v>463</v>
      </c>
      <c r="C29" s="118" t="s">
        <v>179</v>
      </c>
      <c r="D29" s="224" t="s">
        <v>178</v>
      </c>
      <c r="E29" s="147" t="s">
        <v>14</v>
      </c>
      <c r="F29" s="147" t="s">
        <v>77</v>
      </c>
      <c r="G29" s="147">
        <v>16</v>
      </c>
      <c r="H29" s="119">
        <v>70</v>
      </c>
      <c r="I29" s="120">
        <v>1120</v>
      </c>
      <c r="J29" s="121" t="s">
        <v>175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ht="15.95" customHeight="1">
      <c r="A30" s="222"/>
      <c r="B30" s="224"/>
      <c r="C30" s="118" t="s">
        <v>182</v>
      </c>
      <c r="D30" s="224"/>
      <c r="E30" s="147" t="s">
        <v>14</v>
      </c>
      <c r="F30" s="147" t="s">
        <v>77</v>
      </c>
      <c r="G30" s="147">
        <v>8</v>
      </c>
      <c r="H30" s="119">
        <v>120</v>
      </c>
      <c r="I30" s="120">
        <v>960</v>
      </c>
      <c r="J30" s="121" t="s">
        <v>175</v>
      </c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ht="15" customHeight="1">
      <c r="A31" s="222"/>
      <c r="B31" s="224"/>
      <c r="C31" s="118" t="s">
        <v>196</v>
      </c>
      <c r="D31" s="224"/>
      <c r="E31" s="147" t="s">
        <v>14</v>
      </c>
      <c r="F31" s="147" t="s">
        <v>77</v>
      </c>
      <c r="G31" s="147">
        <v>8</v>
      </c>
      <c r="H31" s="119">
        <v>60</v>
      </c>
      <c r="I31" s="120">
        <v>480</v>
      </c>
      <c r="J31" s="121" t="s">
        <v>175</v>
      </c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ht="30" customHeight="1">
      <c r="A32" s="222" t="s">
        <v>204</v>
      </c>
      <c r="B32" s="224">
        <v>464</v>
      </c>
      <c r="C32" s="118" t="s">
        <v>205</v>
      </c>
      <c r="D32" s="224" t="s">
        <v>184</v>
      </c>
      <c r="E32" s="147" t="s">
        <v>14</v>
      </c>
      <c r="F32" s="147" t="s">
        <v>77</v>
      </c>
      <c r="G32" s="147">
        <v>15</v>
      </c>
      <c r="H32" s="119">
        <v>130</v>
      </c>
      <c r="I32" s="120">
        <v>1950</v>
      </c>
      <c r="J32" s="121" t="s">
        <v>175</v>
      </c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ht="15.75">
      <c r="A33" s="222"/>
      <c r="B33" s="224"/>
      <c r="C33" s="118" t="s">
        <v>185</v>
      </c>
      <c r="D33" s="224"/>
      <c r="E33" s="147" t="s">
        <v>14</v>
      </c>
      <c r="F33" s="147" t="s">
        <v>77</v>
      </c>
      <c r="G33" s="147">
        <v>15</v>
      </c>
      <c r="H33" s="119">
        <v>60</v>
      </c>
      <c r="I33" s="120">
        <v>900</v>
      </c>
      <c r="J33" s="121" t="s">
        <v>175</v>
      </c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ht="30">
      <c r="A34" s="148" t="s">
        <v>206</v>
      </c>
      <c r="B34" s="147">
        <v>465</v>
      </c>
      <c r="C34" s="118" t="s">
        <v>207</v>
      </c>
      <c r="D34" s="147" t="s">
        <v>208</v>
      </c>
      <c r="E34" s="147" t="s">
        <v>14</v>
      </c>
      <c r="F34" s="147" t="s">
        <v>77</v>
      </c>
      <c r="G34" s="147">
        <v>104</v>
      </c>
      <c r="H34" s="119">
        <v>1000</v>
      </c>
      <c r="I34" s="120">
        <v>104000</v>
      </c>
      <c r="J34" s="121" t="s">
        <v>175</v>
      </c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ht="15.75">
      <c r="A35" s="148" t="s">
        <v>206</v>
      </c>
      <c r="B35" s="147">
        <v>466</v>
      </c>
      <c r="C35" s="118" t="s">
        <v>187</v>
      </c>
      <c r="D35" s="162" t="s">
        <v>240</v>
      </c>
      <c r="E35" s="147" t="s">
        <v>14</v>
      </c>
      <c r="F35" s="147" t="s">
        <v>77</v>
      </c>
      <c r="G35" s="147">
        <v>2</v>
      </c>
      <c r="H35" s="119">
        <v>199</v>
      </c>
      <c r="I35" s="120">
        <v>398</v>
      </c>
      <c r="J35" s="121" t="s">
        <v>175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ht="30">
      <c r="A36" s="148" t="s">
        <v>206</v>
      </c>
      <c r="B36" s="147">
        <v>467</v>
      </c>
      <c r="C36" s="118" t="s">
        <v>209</v>
      </c>
      <c r="D36" s="147" t="s">
        <v>210</v>
      </c>
      <c r="E36" s="147" t="s">
        <v>14</v>
      </c>
      <c r="F36" s="147" t="s">
        <v>211</v>
      </c>
      <c r="G36" s="147">
        <v>5</v>
      </c>
      <c r="H36" s="119">
        <v>120</v>
      </c>
      <c r="I36" s="120">
        <v>600</v>
      </c>
      <c r="J36" s="121" t="s">
        <v>175</v>
      </c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ht="30.75" thickBot="1">
      <c r="A37" s="122" t="s">
        <v>212</v>
      </c>
      <c r="B37" s="123">
        <v>468</v>
      </c>
      <c r="C37" s="124" t="s">
        <v>213</v>
      </c>
      <c r="D37" s="123" t="s">
        <v>214</v>
      </c>
      <c r="E37" s="123" t="s">
        <v>14</v>
      </c>
      <c r="F37" s="123" t="s">
        <v>77</v>
      </c>
      <c r="G37" s="123">
        <v>50</v>
      </c>
      <c r="H37" s="125">
        <v>400</v>
      </c>
      <c r="I37" s="126">
        <v>20000</v>
      </c>
      <c r="J37" s="127" t="s">
        <v>175</v>
      </c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s="80" customFormat="1" ht="1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5"/>
      <c r="K38" s="81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s="80" customFormat="1" ht="30.95" customHeight="1">
      <c r="A39" s="216" t="s">
        <v>15</v>
      </c>
      <c r="B39" s="217"/>
      <c r="C39" s="217"/>
      <c r="D39" s="217"/>
      <c r="E39" s="217"/>
      <c r="F39" s="217"/>
      <c r="G39" s="217"/>
      <c r="H39" s="217"/>
      <c r="I39" s="217"/>
      <c r="J39" s="218"/>
      <c r="K39" s="81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s="80" customFormat="1" ht="17.649999999999999" customHeight="1">
      <c r="A40" s="216" t="s">
        <v>103</v>
      </c>
      <c r="B40" s="217"/>
      <c r="C40" s="217"/>
      <c r="D40" s="217"/>
      <c r="E40" s="217"/>
      <c r="F40" s="217"/>
      <c r="G40" s="217"/>
      <c r="H40" s="217"/>
      <c r="I40" s="217"/>
      <c r="J40" s="218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s="80" customFormat="1" ht="17.649999999999999" customHeight="1">
      <c r="A41" s="216" t="s">
        <v>79</v>
      </c>
      <c r="B41" s="217"/>
      <c r="C41" s="217"/>
      <c r="D41" s="217"/>
      <c r="E41" s="217"/>
      <c r="F41" s="217"/>
      <c r="G41" s="217"/>
      <c r="H41" s="217"/>
      <c r="I41" s="217"/>
      <c r="J41" s="218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s="80" customFormat="1" ht="15" customHeight="1" thickBot="1">
      <c r="A42" s="229"/>
      <c r="B42" s="230"/>
      <c r="C42" s="230"/>
      <c r="D42" s="230"/>
      <c r="E42" s="230"/>
      <c r="F42" s="230"/>
      <c r="G42" s="230"/>
      <c r="H42" s="230"/>
      <c r="I42" s="230"/>
      <c r="J42" s="231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s="80" customFormat="1" ht="56.25">
      <c r="A43" s="88" t="s">
        <v>17</v>
      </c>
      <c r="B43" s="89" t="s">
        <v>18</v>
      </c>
      <c r="C43" s="89" t="s">
        <v>19</v>
      </c>
      <c r="D43" s="91" t="s">
        <v>20</v>
      </c>
      <c r="E43" s="89" t="s">
        <v>21</v>
      </c>
      <c r="F43" s="89" t="s">
        <v>22</v>
      </c>
      <c r="G43" s="92" t="s">
        <v>29</v>
      </c>
      <c r="H43" s="93" t="s">
        <v>23</v>
      </c>
      <c r="I43" s="94" t="s">
        <v>24</v>
      </c>
      <c r="J43" s="89" t="s">
        <v>25</v>
      </c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" customHeight="1">
      <c r="A44" s="148" t="s">
        <v>215</v>
      </c>
      <c r="B44" s="147">
        <v>469</v>
      </c>
      <c r="C44" s="118" t="s">
        <v>185</v>
      </c>
      <c r="D44" s="147" t="s">
        <v>240</v>
      </c>
      <c r="E44" s="147" t="s">
        <v>14</v>
      </c>
      <c r="F44" s="147" t="s">
        <v>77</v>
      </c>
      <c r="G44" s="147">
        <v>12</v>
      </c>
      <c r="H44" s="119">
        <v>60</v>
      </c>
      <c r="I44" s="120">
        <v>720</v>
      </c>
      <c r="J44" s="121" t="s">
        <v>175</v>
      </c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ht="15.4" customHeight="1">
      <c r="A45" s="242" t="s">
        <v>215</v>
      </c>
      <c r="B45" s="239">
        <v>470</v>
      </c>
      <c r="C45" s="118" t="s">
        <v>216</v>
      </c>
      <c r="D45" s="239" t="s">
        <v>217</v>
      </c>
      <c r="E45" s="147" t="s">
        <v>14</v>
      </c>
      <c r="F45" s="147" t="s">
        <v>77</v>
      </c>
      <c r="G45" s="147">
        <v>50</v>
      </c>
      <c r="H45" s="119">
        <v>80</v>
      </c>
      <c r="I45" s="120">
        <v>4000</v>
      </c>
      <c r="J45" s="121" t="s">
        <v>175</v>
      </c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 spans="1:26" ht="15.75">
      <c r="A46" s="243"/>
      <c r="B46" s="240"/>
      <c r="C46" s="118" t="s">
        <v>218</v>
      </c>
      <c r="D46" s="240"/>
      <c r="E46" s="147" t="s">
        <v>14</v>
      </c>
      <c r="F46" s="147" t="s">
        <v>77</v>
      </c>
      <c r="G46" s="147">
        <v>22</v>
      </c>
      <c r="H46" s="119">
        <v>60</v>
      </c>
      <c r="I46" s="120">
        <v>1320</v>
      </c>
      <c r="J46" s="121" t="s">
        <v>175</v>
      </c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</row>
    <row r="47" spans="1:26" ht="15.75">
      <c r="A47" s="243"/>
      <c r="B47" s="240"/>
      <c r="C47" s="118" t="s">
        <v>219</v>
      </c>
      <c r="D47" s="240"/>
      <c r="E47" s="147" t="s">
        <v>14</v>
      </c>
      <c r="F47" s="147" t="s">
        <v>77</v>
      </c>
      <c r="G47" s="147">
        <v>63</v>
      </c>
      <c r="H47" s="119">
        <v>100</v>
      </c>
      <c r="I47" s="120">
        <v>6300</v>
      </c>
      <c r="J47" s="121" t="s">
        <v>175</v>
      </c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 spans="1:26" ht="15.75">
      <c r="A48" s="243"/>
      <c r="B48" s="240"/>
      <c r="C48" s="118" t="s">
        <v>220</v>
      </c>
      <c r="D48" s="240"/>
      <c r="E48" s="147" t="s">
        <v>14</v>
      </c>
      <c r="F48" s="147" t="s">
        <v>77</v>
      </c>
      <c r="G48" s="147">
        <v>132</v>
      </c>
      <c r="H48" s="119">
        <v>50</v>
      </c>
      <c r="I48" s="120">
        <v>6600</v>
      </c>
      <c r="J48" s="121" t="s">
        <v>175</v>
      </c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6" ht="15.4" customHeight="1">
      <c r="A49" s="243"/>
      <c r="B49" s="240"/>
      <c r="C49" s="118" t="s">
        <v>221</v>
      </c>
      <c r="D49" s="240"/>
      <c r="E49" s="147" t="s">
        <v>14</v>
      </c>
      <c r="F49" s="147" t="s">
        <v>77</v>
      </c>
      <c r="G49" s="147">
        <v>46</v>
      </c>
      <c r="H49" s="119">
        <v>50</v>
      </c>
      <c r="I49" s="120">
        <v>2300</v>
      </c>
      <c r="J49" s="121" t="s">
        <v>175</v>
      </c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 spans="1:26" ht="30">
      <c r="A50" s="243"/>
      <c r="B50" s="240"/>
      <c r="C50" s="118" t="s">
        <v>222</v>
      </c>
      <c r="D50" s="240"/>
      <c r="E50" s="147" t="s">
        <v>14</v>
      </c>
      <c r="F50" s="147" t="s">
        <v>77</v>
      </c>
      <c r="G50" s="147">
        <v>66</v>
      </c>
      <c r="H50" s="119">
        <v>40</v>
      </c>
      <c r="I50" s="120">
        <v>2640</v>
      </c>
      <c r="J50" s="121" t="s">
        <v>175</v>
      </c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26" ht="15.75">
      <c r="A51" s="243"/>
      <c r="B51" s="240"/>
      <c r="C51" s="118" t="s">
        <v>223</v>
      </c>
      <c r="D51" s="240"/>
      <c r="E51" s="147" t="s">
        <v>14</v>
      </c>
      <c r="F51" s="147" t="s">
        <v>77</v>
      </c>
      <c r="G51" s="147">
        <v>168</v>
      </c>
      <c r="H51" s="119">
        <v>39</v>
      </c>
      <c r="I51" s="120">
        <v>6552</v>
      </c>
      <c r="J51" s="121" t="s">
        <v>175</v>
      </c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 ht="30">
      <c r="A52" s="243"/>
      <c r="B52" s="240"/>
      <c r="C52" s="118" t="s">
        <v>224</v>
      </c>
      <c r="D52" s="240"/>
      <c r="E52" s="147" t="s">
        <v>14</v>
      </c>
      <c r="F52" s="147" t="s">
        <v>77</v>
      </c>
      <c r="G52" s="147">
        <v>110</v>
      </c>
      <c r="H52" s="119">
        <v>35</v>
      </c>
      <c r="I52" s="120">
        <v>3850</v>
      </c>
      <c r="J52" s="121" t="s">
        <v>175</v>
      </c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 ht="30">
      <c r="A53" s="243"/>
      <c r="B53" s="240"/>
      <c r="C53" s="118" t="s">
        <v>225</v>
      </c>
      <c r="D53" s="240"/>
      <c r="E53" s="147" t="s">
        <v>14</v>
      </c>
      <c r="F53" s="147" t="s">
        <v>77</v>
      </c>
      <c r="G53" s="147">
        <v>30</v>
      </c>
      <c r="H53" s="119">
        <v>39</v>
      </c>
      <c r="I53" s="120">
        <v>1170</v>
      </c>
      <c r="J53" s="121" t="s">
        <v>175</v>
      </c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26" ht="15.75">
      <c r="A54" s="243"/>
      <c r="B54" s="240"/>
      <c r="C54" s="118" t="s">
        <v>226</v>
      </c>
      <c r="D54" s="240"/>
      <c r="E54" s="147" t="s">
        <v>14</v>
      </c>
      <c r="F54" s="147" t="s">
        <v>77</v>
      </c>
      <c r="G54" s="147">
        <v>100</v>
      </c>
      <c r="H54" s="119">
        <v>25</v>
      </c>
      <c r="I54" s="120">
        <v>2500</v>
      </c>
      <c r="J54" s="121" t="s">
        <v>175</v>
      </c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 spans="1:26" ht="30">
      <c r="A55" s="243"/>
      <c r="B55" s="240"/>
      <c r="C55" s="118" t="s">
        <v>227</v>
      </c>
      <c r="D55" s="240"/>
      <c r="E55" s="147" t="s">
        <v>14</v>
      </c>
      <c r="F55" s="147" t="s">
        <v>77</v>
      </c>
      <c r="G55" s="147">
        <v>85</v>
      </c>
      <c r="H55" s="119">
        <v>39</v>
      </c>
      <c r="I55" s="120">
        <v>3315</v>
      </c>
      <c r="J55" s="121" t="s">
        <v>175</v>
      </c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 spans="1:26" ht="30">
      <c r="A56" s="243"/>
      <c r="B56" s="240"/>
      <c r="C56" s="118" t="s">
        <v>228</v>
      </c>
      <c r="D56" s="240"/>
      <c r="E56" s="147" t="s">
        <v>14</v>
      </c>
      <c r="F56" s="147" t="s">
        <v>229</v>
      </c>
      <c r="G56" s="147">
        <v>65</v>
      </c>
      <c r="H56" s="119">
        <v>45</v>
      </c>
      <c r="I56" s="120">
        <v>2925</v>
      </c>
      <c r="J56" s="121" t="s">
        <v>175</v>
      </c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 spans="1:26" ht="30">
      <c r="A57" s="243"/>
      <c r="B57" s="240"/>
      <c r="C57" s="118" t="s">
        <v>230</v>
      </c>
      <c r="D57" s="240"/>
      <c r="E57" s="147" t="s">
        <v>14</v>
      </c>
      <c r="F57" s="147" t="s">
        <v>229</v>
      </c>
      <c r="G57" s="147">
        <v>38</v>
      </c>
      <c r="H57" s="119">
        <v>45</v>
      </c>
      <c r="I57" s="120">
        <v>1710</v>
      </c>
      <c r="J57" s="121" t="s">
        <v>175</v>
      </c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</row>
    <row r="58" spans="1:26" ht="30">
      <c r="A58" s="243"/>
      <c r="B58" s="240"/>
      <c r="C58" s="118" t="s">
        <v>231</v>
      </c>
      <c r="D58" s="240"/>
      <c r="E58" s="147" t="s">
        <v>14</v>
      </c>
      <c r="F58" s="147" t="s">
        <v>77</v>
      </c>
      <c r="G58" s="147">
        <v>67</v>
      </c>
      <c r="H58" s="119">
        <v>25</v>
      </c>
      <c r="I58" s="120">
        <v>1675</v>
      </c>
      <c r="J58" s="121" t="s">
        <v>175</v>
      </c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</row>
    <row r="59" spans="1:26" ht="15.75">
      <c r="A59" s="243"/>
      <c r="B59" s="240"/>
      <c r="C59" s="118" t="s">
        <v>232</v>
      </c>
      <c r="D59" s="240"/>
      <c r="E59" s="147" t="s">
        <v>14</v>
      </c>
      <c r="F59" s="147" t="s">
        <v>77</v>
      </c>
      <c r="G59" s="147">
        <v>99</v>
      </c>
      <c r="H59" s="119">
        <v>12</v>
      </c>
      <c r="I59" s="120">
        <v>1188</v>
      </c>
      <c r="J59" s="121" t="s">
        <v>175</v>
      </c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spans="1:26" ht="30">
      <c r="A60" s="243"/>
      <c r="B60" s="240"/>
      <c r="C60" s="118" t="s">
        <v>233</v>
      </c>
      <c r="D60" s="240"/>
      <c r="E60" s="147" t="s">
        <v>14</v>
      </c>
      <c r="F60" s="147" t="s">
        <v>77</v>
      </c>
      <c r="G60" s="147">
        <v>60</v>
      </c>
      <c r="H60" s="119">
        <v>25</v>
      </c>
      <c r="I60" s="120">
        <v>1500</v>
      </c>
      <c r="J60" s="121" t="s">
        <v>175</v>
      </c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26" ht="15.75">
      <c r="A61" s="243"/>
      <c r="B61" s="240"/>
      <c r="C61" s="118" t="s">
        <v>234</v>
      </c>
      <c r="D61" s="240"/>
      <c r="E61" s="147" t="s">
        <v>14</v>
      </c>
      <c r="F61" s="147" t="s">
        <v>77</v>
      </c>
      <c r="G61" s="147">
        <v>10</v>
      </c>
      <c r="H61" s="119">
        <v>50</v>
      </c>
      <c r="I61" s="120">
        <v>500</v>
      </c>
      <c r="J61" s="121" t="s">
        <v>175</v>
      </c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6" ht="30">
      <c r="A62" s="244"/>
      <c r="B62" s="241"/>
      <c r="C62" s="118" t="s">
        <v>235</v>
      </c>
      <c r="D62" s="241"/>
      <c r="E62" s="147" t="s">
        <v>14</v>
      </c>
      <c r="F62" s="147" t="s">
        <v>77</v>
      </c>
      <c r="G62" s="147">
        <v>16</v>
      </c>
      <c r="H62" s="119">
        <v>30</v>
      </c>
      <c r="I62" s="120">
        <v>480</v>
      </c>
      <c r="J62" s="121" t="s">
        <v>175</v>
      </c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</row>
    <row r="63" spans="1:26" ht="15.75">
      <c r="A63" s="152"/>
      <c r="B63" s="153">
        <v>471</v>
      </c>
      <c r="C63" s="226"/>
      <c r="D63" s="227"/>
      <c r="E63" s="227"/>
      <c r="F63" s="227"/>
      <c r="G63" s="227"/>
      <c r="H63" s="227"/>
      <c r="I63" s="227"/>
      <c r="J63" s="228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</row>
    <row r="64" spans="1:26" ht="30">
      <c r="A64" s="222" t="s">
        <v>236</v>
      </c>
      <c r="B64" s="224">
        <v>472</v>
      </c>
      <c r="C64" s="118" t="s">
        <v>237</v>
      </c>
      <c r="D64" s="224" t="s">
        <v>240</v>
      </c>
      <c r="E64" s="147" t="s">
        <v>14</v>
      </c>
      <c r="F64" s="147" t="s">
        <v>77</v>
      </c>
      <c r="G64" s="147">
        <v>12</v>
      </c>
      <c r="H64" s="119">
        <v>95</v>
      </c>
      <c r="I64" s="120">
        <v>1140</v>
      </c>
      <c r="J64" s="121" t="s">
        <v>175</v>
      </c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</row>
    <row r="65" spans="1:26" ht="16.5" thickBot="1">
      <c r="A65" s="223"/>
      <c r="B65" s="225"/>
      <c r="C65" s="124" t="s">
        <v>185</v>
      </c>
      <c r="D65" s="225"/>
      <c r="E65" s="123" t="s">
        <v>14</v>
      </c>
      <c r="F65" s="123" t="s">
        <v>77</v>
      </c>
      <c r="G65" s="123">
        <v>12</v>
      </c>
      <c r="H65" s="125">
        <v>60</v>
      </c>
      <c r="I65" s="126">
        <v>720</v>
      </c>
      <c r="J65" s="127" t="s">
        <v>175</v>
      </c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</row>
    <row r="66" spans="1:26" ht="16.5" thickBot="1">
      <c r="A66" s="219"/>
      <c r="B66" s="220"/>
      <c r="C66" s="220"/>
      <c r="D66" s="220"/>
      <c r="E66" s="220"/>
      <c r="F66" s="220"/>
      <c r="G66" s="220"/>
      <c r="H66" s="221"/>
      <c r="I66" s="112">
        <f>145548+51245+1860</f>
        <v>198653</v>
      </c>
      <c r="J66" s="111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</row>
    <row r="67" spans="1:26" ht="15.7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</row>
    <row r="68" spans="1:26" ht="15.75">
      <c r="A68" s="113"/>
      <c r="B68" s="113"/>
      <c r="C68" s="113"/>
      <c r="D68" s="113"/>
      <c r="E68" s="113"/>
      <c r="F68" s="113"/>
      <c r="G68" s="212"/>
      <c r="H68" s="212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</row>
    <row r="69" spans="1:26" ht="15.75">
      <c r="A69" s="113"/>
      <c r="B69" s="113"/>
      <c r="C69" s="113"/>
      <c r="D69" s="113"/>
      <c r="E69" s="145"/>
      <c r="F69" s="145"/>
      <c r="G69" s="113"/>
      <c r="H69" s="113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</row>
    <row r="70" spans="1:26" ht="15.75">
      <c r="A70" s="113"/>
      <c r="B70" s="113"/>
      <c r="C70" s="113"/>
      <c r="D70" s="113"/>
      <c r="E70" s="113"/>
      <c r="F70" s="113"/>
      <c r="G70" s="113"/>
      <c r="H70" s="113"/>
      <c r="I70" s="113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</row>
    <row r="71" spans="1:26" ht="15.75">
      <c r="A71" s="113"/>
      <c r="B71" s="113"/>
      <c r="C71" s="113"/>
      <c r="D71" s="145"/>
      <c r="E71" s="113"/>
      <c r="F71" s="113"/>
      <c r="G71" s="145"/>
      <c r="H71" s="145"/>
      <c r="I71" s="113"/>
      <c r="J71" s="113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</row>
    <row r="72" spans="1:26" ht="15.75">
      <c r="A72" s="210" t="s">
        <v>238</v>
      </c>
      <c r="B72" s="210"/>
      <c r="C72" s="210"/>
      <c r="D72" s="145"/>
      <c r="E72" s="145"/>
      <c r="F72" s="210" t="s">
        <v>32</v>
      </c>
      <c r="G72" s="210"/>
      <c r="H72" s="210"/>
      <c r="I72" s="210"/>
      <c r="J72" s="113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</row>
    <row r="73" spans="1:26" ht="15.75">
      <c r="A73" s="210" t="s">
        <v>239</v>
      </c>
      <c r="B73" s="210"/>
      <c r="C73" s="210"/>
      <c r="D73" s="113"/>
      <c r="E73" s="113"/>
      <c r="F73" s="210" t="s">
        <v>33</v>
      </c>
      <c r="G73" s="210"/>
      <c r="H73" s="210"/>
      <c r="I73" s="210"/>
      <c r="J73" s="113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</row>
    <row r="74" spans="1:26" ht="30" customHeight="1">
      <c r="A74" s="210" t="s">
        <v>53</v>
      </c>
      <c r="B74" s="210"/>
      <c r="C74" s="210"/>
      <c r="D74" s="113"/>
      <c r="E74" s="113"/>
      <c r="F74" s="210" t="s">
        <v>53</v>
      </c>
      <c r="G74" s="210"/>
      <c r="H74" s="210"/>
      <c r="I74" s="210"/>
      <c r="J74" s="113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</row>
    <row r="75" spans="1:26" ht="15.75">
      <c r="A75" s="113"/>
      <c r="B75" s="113"/>
      <c r="C75" s="113"/>
      <c r="D75" s="113"/>
      <c r="E75" s="113"/>
      <c r="F75" s="113"/>
      <c r="G75" s="113"/>
      <c r="H75" s="113"/>
      <c r="I75" s="113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</row>
    <row r="76" spans="1:26" ht="15.4" customHeight="1">
      <c r="A76" s="113"/>
      <c r="B76" s="113"/>
      <c r="C76" s="211" t="s">
        <v>13</v>
      </c>
      <c r="D76" s="211"/>
      <c r="E76" s="211"/>
      <c r="F76" s="211"/>
      <c r="G76" s="211"/>
      <c r="H76" s="113"/>
      <c r="I76" s="113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</row>
    <row r="77" spans="1:26" ht="15.4" customHeight="1">
      <c r="A77" s="145"/>
      <c r="B77" s="145"/>
      <c r="C77" s="211" t="s">
        <v>54</v>
      </c>
      <c r="D77" s="211"/>
      <c r="E77" s="211"/>
      <c r="F77" s="211"/>
      <c r="G77" s="113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</row>
    <row r="78" spans="1:26" ht="15.75">
      <c r="A78" s="145"/>
      <c r="B78" s="145"/>
      <c r="C78" s="113"/>
      <c r="E78" s="145"/>
      <c r="F78" s="113"/>
      <c r="G78" s="113"/>
      <c r="H78" s="113"/>
      <c r="I78" s="113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</row>
    <row r="79" spans="1:26" ht="15.75">
      <c r="A79" s="145"/>
      <c r="B79" s="145"/>
      <c r="C79" s="145"/>
      <c r="D79" s="145"/>
      <c r="E79" s="145"/>
      <c r="F79" s="113"/>
      <c r="G79" s="113"/>
      <c r="H79" s="113"/>
      <c r="I79" s="113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</row>
  </sheetData>
  <mergeCells count="51">
    <mergeCell ref="A13:A14"/>
    <mergeCell ref="B13:B14"/>
    <mergeCell ref="D13:D14"/>
    <mergeCell ref="A18:A22"/>
    <mergeCell ref="B45:B62"/>
    <mergeCell ref="A45:A62"/>
    <mergeCell ref="D45:D62"/>
    <mergeCell ref="B18:B22"/>
    <mergeCell ref="D18:D22"/>
    <mergeCell ref="A23:A25"/>
    <mergeCell ref="B23:B25"/>
    <mergeCell ref="D23:D25"/>
    <mergeCell ref="A32:A33"/>
    <mergeCell ref="B32:B33"/>
    <mergeCell ref="D32:D33"/>
    <mergeCell ref="A27:A28"/>
    <mergeCell ref="A7:A8"/>
    <mergeCell ref="B7:B8"/>
    <mergeCell ref="D7:D8"/>
    <mergeCell ref="A9:A12"/>
    <mergeCell ref="B9:B12"/>
    <mergeCell ref="D9:D12"/>
    <mergeCell ref="A5:J5"/>
    <mergeCell ref="A1:J1"/>
    <mergeCell ref="A2:J2"/>
    <mergeCell ref="A3:J3"/>
    <mergeCell ref="A4:J4"/>
    <mergeCell ref="B27:B28"/>
    <mergeCell ref="D27:D28"/>
    <mergeCell ref="A29:A31"/>
    <mergeCell ref="B29:B31"/>
    <mergeCell ref="D29:D31"/>
    <mergeCell ref="A38:J38"/>
    <mergeCell ref="A39:J39"/>
    <mergeCell ref="A40:J40"/>
    <mergeCell ref="A41:J41"/>
    <mergeCell ref="A66:H66"/>
    <mergeCell ref="A64:A65"/>
    <mergeCell ref="B64:B65"/>
    <mergeCell ref="D64:D65"/>
    <mergeCell ref="C63:J63"/>
    <mergeCell ref="A42:J42"/>
    <mergeCell ref="A74:C74"/>
    <mergeCell ref="F74:I74"/>
    <mergeCell ref="C76:G76"/>
    <mergeCell ref="C77:F77"/>
    <mergeCell ref="G68:H68"/>
    <mergeCell ref="A72:C72"/>
    <mergeCell ref="F72:I72"/>
    <mergeCell ref="A73:C73"/>
    <mergeCell ref="F73:I73"/>
  </mergeCells>
  <pageMargins left="0.70866141732283472" right="0.70866141732283472" top="0.74803149606299213" bottom="0.74803149606299213" header="0.31496062992125984" footer="0.31496062992125984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0"/>
  <sheetViews>
    <sheetView tabSelected="1" workbookViewId="0"/>
  </sheetViews>
  <sheetFormatPr baseColWidth="10" defaultColWidth="11.42578125" defaultRowHeight="15" customHeight="1"/>
  <cols>
    <col min="1" max="1" width="2.5703125" customWidth="1"/>
    <col min="2" max="2" width="14" style="43" customWidth="1"/>
    <col min="3" max="3" width="7.5703125" style="43" customWidth="1"/>
    <col min="4" max="4" width="23.28515625" style="43" customWidth="1"/>
    <col min="5" max="5" width="23.5703125" customWidth="1"/>
    <col min="6" max="7" width="13.42578125" customWidth="1"/>
    <col min="8" max="8" width="12.140625" style="42" customWidth="1"/>
    <col min="9" max="9" width="11.85546875" style="53" customWidth="1"/>
    <col min="10" max="10" width="12.85546875" customWidth="1"/>
    <col min="11" max="11" width="22.42578125" customWidth="1"/>
    <col min="13" max="13" width="12.5703125" customWidth="1"/>
    <col min="17" max="17" width="49.140625" customWidth="1"/>
  </cols>
  <sheetData>
    <row r="1" spans="1:13" ht="20.100000000000001" customHeight="1">
      <c r="B1" s="255" t="s">
        <v>15</v>
      </c>
      <c r="C1" s="256"/>
      <c r="D1" s="256"/>
      <c r="E1" s="256"/>
      <c r="F1" s="256"/>
      <c r="G1" s="256"/>
      <c r="H1" s="256"/>
      <c r="I1" s="256"/>
      <c r="J1" s="256"/>
      <c r="K1" s="257"/>
    </row>
    <row r="2" spans="1:13" ht="20.100000000000001" customHeight="1">
      <c r="A2" s="83"/>
      <c r="B2" s="216" t="s">
        <v>103</v>
      </c>
      <c r="C2" s="217"/>
      <c r="D2" s="217"/>
      <c r="E2" s="217"/>
      <c r="F2" s="217"/>
      <c r="G2" s="217"/>
      <c r="H2" s="217"/>
      <c r="I2" s="217"/>
      <c r="J2" s="217"/>
      <c r="K2" s="218"/>
    </row>
    <row r="3" spans="1:13" ht="20.100000000000001" customHeight="1">
      <c r="A3" s="84"/>
      <c r="B3" s="216" t="s">
        <v>16</v>
      </c>
      <c r="C3" s="217"/>
      <c r="D3" s="217"/>
      <c r="E3" s="217"/>
      <c r="F3" s="217"/>
      <c r="G3" s="217"/>
      <c r="H3" s="217"/>
      <c r="I3" s="217"/>
      <c r="J3" s="217"/>
      <c r="K3" s="218"/>
    </row>
    <row r="4" spans="1:13" ht="15.75" thickBot="1">
      <c r="A4" s="84"/>
      <c r="B4" s="229"/>
      <c r="C4" s="230"/>
      <c r="D4" s="230"/>
      <c r="E4" s="230"/>
      <c r="F4" s="230"/>
      <c r="G4" s="230"/>
      <c r="H4" s="230"/>
      <c r="I4" s="230"/>
      <c r="J4" s="230"/>
      <c r="K4" s="231"/>
    </row>
    <row r="5" spans="1:13" s="95" customFormat="1" ht="37.700000000000003" customHeight="1">
      <c r="A5" s="90"/>
      <c r="B5" s="88" t="s">
        <v>17</v>
      </c>
      <c r="C5" s="89" t="s">
        <v>18</v>
      </c>
      <c r="D5" s="89" t="s">
        <v>19</v>
      </c>
      <c r="E5" s="91" t="s">
        <v>20</v>
      </c>
      <c r="F5" s="89" t="s">
        <v>21</v>
      </c>
      <c r="G5" s="89" t="s">
        <v>22</v>
      </c>
      <c r="H5" s="92" t="s">
        <v>29</v>
      </c>
      <c r="I5" s="93" t="s">
        <v>23</v>
      </c>
      <c r="J5" s="94" t="s">
        <v>24</v>
      </c>
      <c r="K5" s="89" t="s">
        <v>25</v>
      </c>
    </row>
    <row r="6" spans="1:13">
      <c r="A6" s="150"/>
      <c r="B6" s="258">
        <v>45870</v>
      </c>
      <c r="C6" s="254" t="s">
        <v>81</v>
      </c>
      <c r="D6" s="245" t="s">
        <v>65</v>
      </c>
      <c r="E6" s="245" t="s">
        <v>66</v>
      </c>
      <c r="F6" s="245" t="s">
        <v>14</v>
      </c>
      <c r="G6" s="246" t="s">
        <v>67</v>
      </c>
      <c r="H6" s="246">
        <v>20</v>
      </c>
      <c r="I6" s="247">
        <v>100</v>
      </c>
      <c r="J6" s="248">
        <f>H6*I6</f>
        <v>2000</v>
      </c>
      <c r="K6" s="249" t="s">
        <v>64</v>
      </c>
    </row>
    <row r="7" spans="1:13">
      <c r="A7" s="150"/>
      <c r="B7" s="258"/>
      <c r="C7" s="254"/>
      <c r="D7" s="245"/>
      <c r="E7" s="245"/>
      <c r="F7" s="245"/>
      <c r="G7" s="246"/>
      <c r="H7" s="246"/>
      <c r="I7" s="247"/>
      <c r="J7" s="248"/>
      <c r="K7" s="249"/>
    </row>
    <row r="8" spans="1:13">
      <c r="B8" s="258">
        <v>45870</v>
      </c>
      <c r="C8" s="254" t="s">
        <v>82</v>
      </c>
      <c r="D8" s="245" t="s">
        <v>68</v>
      </c>
      <c r="E8" s="245" t="s">
        <v>69</v>
      </c>
      <c r="F8" s="245" t="s">
        <v>14</v>
      </c>
      <c r="G8" s="246" t="s">
        <v>70</v>
      </c>
      <c r="H8" s="246">
        <v>50</v>
      </c>
      <c r="I8" s="247">
        <v>20</v>
      </c>
      <c r="J8" s="248">
        <f>H8*I8</f>
        <v>1000</v>
      </c>
      <c r="K8" s="249" t="s">
        <v>64</v>
      </c>
    </row>
    <row r="9" spans="1:13">
      <c r="B9" s="258"/>
      <c r="C9" s="254"/>
      <c r="D9" s="245"/>
      <c r="E9" s="245"/>
      <c r="F9" s="245"/>
      <c r="G9" s="246"/>
      <c r="H9" s="246"/>
      <c r="I9" s="247"/>
      <c r="J9" s="248"/>
      <c r="K9" s="249"/>
    </row>
    <row r="10" spans="1:13">
      <c r="B10" s="258">
        <v>45870</v>
      </c>
      <c r="C10" s="254" t="s">
        <v>83</v>
      </c>
      <c r="D10" s="245" t="s">
        <v>72</v>
      </c>
      <c r="E10" s="245" t="s">
        <v>84</v>
      </c>
      <c r="F10" s="245" t="s">
        <v>14</v>
      </c>
      <c r="G10" s="246" t="s">
        <v>67</v>
      </c>
      <c r="H10" s="246">
        <v>22</v>
      </c>
      <c r="I10" s="247">
        <v>10</v>
      </c>
      <c r="J10" s="248">
        <f>H10*I10</f>
        <v>220</v>
      </c>
      <c r="K10" s="249" t="s">
        <v>64</v>
      </c>
      <c r="M10" s="38"/>
    </row>
    <row r="11" spans="1:13">
      <c r="B11" s="258"/>
      <c r="C11" s="254"/>
      <c r="D11" s="245"/>
      <c r="E11" s="245"/>
      <c r="F11" s="245"/>
      <c r="G11" s="246"/>
      <c r="H11" s="246"/>
      <c r="I11" s="247"/>
      <c r="J11" s="248"/>
      <c r="K11" s="249"/>
      <c r="M11" s="38"/>
    </row>
    <row r="12" spans="1:13">
      <c r="B12" s="258">
        <v>45873</v>
      </c>
      <c r="C12" s="254" t="s">
        <v>85</v>
      </c>
      <c r="D12" s="245" t="s">
        <v>71</v>
      </c>
      <c r="E12" s="245" t="s">
        <v>240</v>
      </c>
      <c r="F12" s="245" t="s">
        <v>14</v>
      </c>
      <c r="G12" s="246" t="s">
        <v>61</v>
      </c>
      <c r="H12" s="246">
        <v>46</v>
      </c>
      <c r="I12" s="247">
        <v>20</v>
      </c>
      <c r="J12" s="248">
        <f>H12*I12</f>
        <v>920</v>
      </c>
      <c r="K12" s="249" t="s">
        <v>64</v>
      </c>
      <c r="M12" s="38"/>
    </row>
    <row r="13" spans="1:13">
      <c r="B13" s="258"/>
      <c r="C13" s="254"/>
      <c r="D13" s="245"/>
      <c r="E13" s="245"/>
      <c r="F13" s="245"/>
      <c r="G13" s="246"/>
      <c r="H13" s="246"/>
      <c r="I13" s="247"/>
      <c r="J13" s="248"/>
      <c r="K13" s="249"/>
      <c r="M13" s="38"/>
    </row>
    <row r="14" spans="1:13">
      <c r="B14" s="258">
        <v>45875</v>
      </c>
      <c r="C14" s="254" t="s">
        <v>86</v>
      </c>
      <c r="D14" s="245" t="s">
        <v>62</v>
      </c>
      <c r="E14" s="245" t="s">
        <v>63</v>
      </c>
      <c r="F14" s="245" t="s">
        <v>14</v>
      </c>
      <c r="G14" s="260" t="s">
        <v>61</v>
      </c>
      <c r="H14" s="260">
        <v>35</v>
      </c>
      <c r="I14" s="262">
        <v>100</v>
      </c>
      <c r="J14" s="248">
        <f>H14*I14</f>
        <v>3500</v>
      </c>
      <c r="K14" s="249" t="s">
        <v>64</v>
      </c>
      <c r="M14" s="38"/>
    </row>
    <row r="15" spans="1:13">
      <c r="B15" s="258"/>
      <c r="C15" s="254"/>
      <c r="D15" s="245"/>
      <c r="E15" s="245"/>
      <c r="F15" s="245"/>
      <c r="G15" s="261"/>
      <c r="H15" s="261"/>
      <c r="I15" s="263"/>
      <c r="J15" s="248"/>
      <c r="K15" s="249"/>
      <c r="M15" s="38"/>
    </row>
    <row r="16" spans="1:13">
      <c r="B16" s="258">
        <v>45876</v>
      </c>
      <c r="C16" s="254" t="s">
        <v>87</v>
      </c>
      <c r="D16" s="245" t="s">
        <v>65</v>
      </c>
      <c r="E16" s="245" t="s">
        <v>66</v>
      </c>
      <c r="F16" s="266" t="s">
        <v>14</v>
      </c>
      <c r="G16" s="266" t="s">
        <v>67</v>
      </c>
      <c r="H16" s="266">
        <v>20</v>
      </c>
      <c r="I16" s="267">
        <v>100</v>
      </c>
      <c r="J16" s="265">
        <f>H16*I16</f>
        <v>2000</v>
      </c>
      <c r="K16" s="249" t="s">
        <v>64</v>
      </c>
      <c r="M16" s="38"/>
    </row>
    <row r="17" spans="2:13">
      <c r="B17" s="258"/>
      <c r="C17" s="254"/>
      <c r="D17" s="245"/>
      <c r="E17" s="245"/>
      <c r="F17" s="266"/>
      <c r="G17" s="266"/>
      <c r="H17" s="266"/>
      <c r="I17" s="267"/>
      <c r="J17" s="265"/>
      <c r="K17" s="249"/>
      <c r="M17" s="38"/>
    </row>
    <row r="18" spans="2:13">
      <c r="B18" s="258">
        <v>45877</v>
      </c>
      <c r="C18" s="254" t="s">
        <v>88</v>
      </c>
      <c r="D18" s="264" t="s">
        <v>68</v>
      </c>
      <c r="E18" s="245" t="s">
        <v>69</v>
      </c>
      <c r="F18" s="245" t="s">
        <v>14</v>
      </c>
      <c r="G18" s="246" t="s">
        <v>70</v>
      </c>
      <c r="H18" s="246">
        <v>56</v>
      </c>
      <c r="I18" s="247">
        <v>20</v>
      </c>
      <c r="J18" s="248">
        <f>H18*I18</f>
        <v>1120</v>
      </c>
      <c r="K18" s="249" t="s">
        <v>64</v>
      </c>
      <c r="M18" s="38"/>
    </row>
    <row r="19" spans="2:13">
      <c r="B19" s="258"/>
      <c r="C19" s="254"/>
      <c r="D19" s="245"/>
      <c r="E19" s="245"/>
      <c r="F19" s="245"/>
      <c r="G19" s="246"/>
      <c r="H19" s="246"/>
      <c r="I19" s="247"/>
      <c r="J19" s="248"/>
      <c r="K19" s="249"/>
      <c r="M19" s="38"/>
    </row>
    <row r="20" spans="2:13">
      <c r="B20" s="258">
        <v>45877</v>
      </c>
      <c r="C20" s="254" t="s">
        <v>89</v>
      </c>
      <c r="D20" s="245" t="s">
        <v>72</v>
      </c>
      <c r="E20" s="245" t="s">
        <v>84</v>
      </c>
      <c r="F20" s="245" t="s">
        <v>14</v>
      </c>
      <c r="G20" s="246" t="s">
        <v>67</v>
      </c>
      <c r="H20" s="246">
        <v>25.55</v>
      </c>
      <c r="I20" s="247">
        <v>10</v>
      </c>
      <c r="J20" s="248">
        <f>H20*I20</f>
        <v>255.5</v>
      </c>
      <c r="K20" s="249" t="s">
        <v>64</v>
      </c>
      <c r="M20" s="38"/>
    </row>
    <row r="21" spans="2:13">
      <c r="B21" s="258"/>
      <c r="C21" s="254"/>
      <c r="D21" s="245"/>
      <c r="E21" s="245"/>
      <c r="F21" s="245"/>
      <c r="G21" s="246"/>
      <c r="H21" s="246"/>
      <c r="I21" s="247"/>
      <c r="J21" s="248"/>
      <c r="K21" s="249"/>
      <c r="M21" s="38"/>
    </row>
    <row r="22" spans="2:13">
      <c r="B22" s="258">
        <v>45882</v>
      </c>
      <c r="C22" s="254" t="s">
        <v>90</v>
      </c>
      <c r="D22" s="245" t="s">
        <v>62</v>
      </c>
      <c r="E22" s="245" t="s">
        <v>63</v>
      </c>
      <c r="F22" s="245" t="s">
        <v>14</v>
      </c>
      <c r="G22" s="246" t="s">
        <v>61</v>
      </c>
      <c r="H22" s="246">
        <v>36</v>
      </c>
      <c r="I22" s="247">
        <v>100</v>
      </c>
      <c r="J22" s="248">
        <f>H22*I22</f>
        <v>3600</v>
      </c>
      <c r="K22" s="249" t="s">
        <v>64</v>
      </c>
      <c r="M22" s="38"/>
    </row>
    <row r="23" spans="2:13">
      <c r="B23" s="258"/>
      <c r="C23" s="254"/>
      <c r="D23" s="245"/>
      <c r="E23" s="245"/>
      <c r="F23" s="245"/>
      <c r="G23" s="246"/>
      <c r="H23" s="246"/>
      <c r="I23" s="247"/>
      <c r="J23" s="248"/>
      <c r="K23" s="249"/>
      <c r="M23" s="38"/>
    </row>
    <row r="24" spans="2:13">
      <c r="B24" s="258">
        <v>45883</v>
      </c>
      <c r="C24" s="254" t="s">
        <v>91</v>
      </c>
      <c r="D24" s="245" t="s">
        <v>65</v>
      </c>
      <c r="E24" s="245" t="s">
        <v>66</v>
      </c>
      <c r="F24" s="266" t="s">
        <v>14</v>
      </c>
      <c r="G24" s="266" t="s">
        <v>67</v>
      </c>
      <c r="H24" s="266">
        <v>20</v>
      </c>
      <c r="I24" s="267">
        <v>100</v>
      </c>
      <c r="J24" s="265">
        <f>H24*I24</f>
        <v>2000</v>
      </c>
      <c r="K24" s="249" t="s">
        <v>64</v>
      </c>
      <c r="M24" s="38"/>
    </row>
    <row r="25" spans="2:13">
      <c r="B25" s="258"/>
      <c r="C25" s="254"/>
      <c r="D25" s="245"/>
      <c r="E25" s="245"/>
      <c r="F25" s="266"/>
      <c r="G25" s="266"/>
      <c r="H25" s="266"/>
      <c r="I25" s="267"/>
      <c r="J25" s="265"/>
      <c r="K25" s="249"/>
      <c r="M25" s="38"/>
    </row>
    <row r="26" spans="2:13">
      <c r="B26" s="258">
        <v>45884</v>
      </c>
      <c r="C26" s="254" t="s">
        <v>92</v>
      </c>
      <c r="D26" s="245" t="s">
        <v>68</v>
      </c>
      <c r="E26" s="245" t="s">
        <v>69</v>
      </c>
      <c r="F26" s="245" t="s">
        <v>14</v>
      </c>
      <c r="G26" s="246" t="s">
        <v>70</v>
      </c>
      <c r="H26" s="246">
        <v>56</v>
      </c>
      <c r="I26" s="247">
        <v>20</v>
      </c>
      <c r="J26" s="248">
        <f>H26*I26</f>
        <v>1120</v>
      </c>
      <c r="K26" s="249" t="s">
        <v>64</v>
      </c>
      <c r="M26" s="38"/>
    </row>
    <row r="27" spans="2:13">
      <c r="B27" s="258"/>
      <c r="C27" s="254"/>
      <c r="D27" s="245"/>
      <c r="E27" s="245"/>
      <c r="F27" s="245"/>
      <c r="G27" s="246"/>
      <c r="H27" s="246"/>
      <c r="I27" s="247"/>
      <c r="J27" s="248"/>
      <c r="K27" s="249"/>
      <c r="M27" s="38"/>
    </row>
    <row r="28" spans="2:13">
      <c r="B28" s="268">
        <v>45884</v>
      </c>
      <c r="C28" s="254" t="s">
        <v>93</v>
      </c>
      <c r="D28" s="245" t="s">
        <v>72</v>
      </c>
      <c r="E28" s="245" t="s">
        <v>84</v>
      </c>
      <c r="F28" s="245" t="s">
        <v>14</v>
      </c>
      <c r="G28" s="246" t="s">
        <v>67</v>
      </c>
      <c r="H28" s="246">
        <v>23</v>
      </c>
      <c r="I28" s="247">
        <v>10</v>
      </c>
      <c r="J28" s="248">
        <f>H28*I28</f>
        <v>230</v>
      </c>
      <c r="K28" s="249" t="s">
        <v>64</v>
      </c>
      <c r="M28" s="38"/>
    </row>
    <row r="29" spans="2:13">
      <c r="B29" s="268"/>
      <c r="C29" s="254"/>
      <c r="D29" s="245"/>
      <c r="E29" s="245"/>
      <c r="F29" s="245"/>
      <c r="G29" s="246"/>
      <c r="H29" s="246"/>
      <c r="I29" s="247"/>
      <c r="J29" s="248"/>
      <c r="K29" s="249"/>
      <c r="M29" s="38"/>
    </row>
    <row r="30" spans="2:13">
      <c r="B30" s="258">
        <v>45889</v>
      </c>
      <c r="C30" s="254" t="s">
        <v>94</v>
      </c>
      <c r="D30" s="245" t="s">
        <v>62</v>
      </c>
      <c r="E30" s="245" t="s">
        <v>63</v>
      </c>
      <c r="F30" s="245" t="s">
        <v>14</v>
      </c>
      <c r="G30" s="246" t="s">
        <v>61</v>
      </c>
      <c r="H30" s="246">
        <v>35</v>
      </c>
      <c r="I30" s="247">
        <v>100</v>
      </c>
      <c r="J30" s="248">
        <f>H30*I30</f>
        <v>3500</v>
      </c>
      <c r="K30" s="249" t="s">
        <v>64</v>
      </c>
      <c r="M30" s="38"/>
    </row>
    <row r="31" spans="2:13">
      <c r="B31" s="258"/>
      <c r="C31" s="254"/>
      <c r="D31" s="245"/>
      <c r="E31" s="245"/>
      <c r="F31" s="245"/>
      <c r="G31" s="246"/>
      <c r="H31" s="246"/>
      <c r="I31" s="247"/>
      <c r="J31" s="248"/>
      <c r="K31" s="249"/>
      <c r="M31" s="38"/>
    </row>
    <row r="32" spans="2:13">
      <c r="B32" s="258">
        <v>45890</v>
      </c>
      <c r="C32" s="254" t="s">
        <v>95</v>
      </c>
      <c r="D32" s="245" t="s">
        <v>65</v>
      </c>
      <c r="E32" s="245" t="s">
        <v>66</v>
      </c>
      <c r="F32" s="266" t="s">
        <v>14</v>
      </c>
      <c r="G32" s="266" t="s">
        <v>67</v>
      </c>
      <c r="H32" s="266">
        <v>20</v>
      </c>
      <c r="I32" s="267">
        <v>100</v>
      </c>
      <c r="J32" s="248">
        <f>H32*I32</f>
        <v>2000</v>
      </c>
      <c r="K32" s="249" t="s">
        <v>64</v>
      </c>
      <c r="M32" s="38"/>
    </row>
    <row r="33" spans="1:13">
      <c r="B33" s="258"/>
      <c r="C33" s="254"/>
      <c r="D33" s="245"/>
      <c r="E33" s="245"/>
      <c r="F33" s="266"/>
      <c r="G33" s="266"/>
      <c r="H33" s="266"/>
      <c r="I33" s="267"/>
      <c r="J33" s="248"/>
      <c r="K33" s="249"/>
      <c r="M33" s="38"/>
    </row>
    <row r="34" spans="1:13">
      <c r="B34" s="268">
        <v>45890</v>
      </c>
      <c r="C34" s="254" t="s">
        <v>96</v>
      </c>
      <c r="D34" s="245" t="s">
        <v>72</v>
      </c>
      <c r="E34" s="245" t="s">
        <v>84</v>
      </c>
      <c r="F34" s="245" t="s">
        <v>14</v>
      </c>
      <c r="G34" s="246" t="s">
        <v>67</v>
      </c>
      <c r="H34" s="246">
        <v>22.5</v>
      </c>
      <c r="I34" s="247">
        <v>10</v>
      </c>
      <c r="J34" s="248">
        <f>H34*I34</f>
        <v>225</v>
      </c>
      <c r="K34" s="249" t="s">
        <v>64</v>
      </c>
      <c r="M34" s="38"/>
    </row>
    <row r="35" spans="1:13">
      <c r="B35" s="268"/>
      <c r="C35" s="254"/>
      <c r="D35" s="245"/>
      <c r="E35" s="245"/>
      <c r="F35" s="245"/>
      <c r="G35" s="246"/>
      <c r="H35" s="246"/>
      <c r="I35" s="247"/>
      <c r="J35" s="248"/>
      <c r="K35" s="249"/>
      <c r="M35" s="38"/>
    </row>
    <row r="36" spans="1:13">
      <c r="B36" s="258">
        <v>45891</v>
      </c>
      <c r="C36" s="254" t="s">
        <v>97</v>
      </c>
      <c r="D36" s="245" t="s">
        <v>68</v>
      </c>
      <c r="E36" s="245" t="s">
        <v>69</v>
      </c>
      <c r="F36" s="245" t="s">
        <v>14</v>
      </c>
      <c r="G36" s="246" t="s">
        <v>70</v>
      </c>
      <c r="H36" s="246">
        <v>32</v>
      </c>
      <c r="I36" s="247">
        <v>20</v>
      </c>
      <c r="J36" s="248">
        <f>H36*I36</f>
        <v>640</v>
      </c>
      <c r="K36" s="249" t="s">
        <v>64</v>
      </c>
      <c r="M36" s="38"/>
    </row>
    <row r="37" spans="1:13" ht="15.75" thickBot="1">
      <c r="B37" s="269"/>
      <c r="C37" s="270"/>
      <c r="D37" s="271"/>
      <c r="E37" s="271"/>
      <c r="F37" s="271"/>
      <c r="G37" s="272"/>
      <c r="H37" s="272"/>
      <c r="I37" s="273"/>
      <c r="J37" s="251"/>
      <c r="K37" s="250"/>
      <c r="M37" s="38"/>
    </row>
    <row r="38" spans="1:13" ht="20.100000000000001" customHeight="1">
      <c r="B38" s="255" t="s">
        <v>15</v>
      </c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3" ht="20.100000000000001" customHeight="1">
      <c r="A39" s="83"/>
      <c r="B39" s="216" t="str">
        <f>B2</f>
        <v>CONCENTRADO DONATIVOS ENTRADA AGOSTO 2025</v>
      </c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3" ht="20.100000000000001" customHeight="1">
      <c r="A40" s="84"/>
      <c r="B40" s="216" t="s">
        <v>16</v>
      </c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3" ht="15.75" thickBot="1">
      <c r="A41" s="84"/>
      <c r="B41" s="229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3" s="95" customFormat="1" ht="37.700000000000003" customHeight="1">
      <c r="A42" s="90"/>
      <c r="B42" s="88" t="s">
        <v>17</v>
      </c>
      <c r="C42" s="89" t="s">
        <v>18</v>
      </c>
      <c r="D42" s="89" t="s">
        <v>19</v>
      </c>
      <c r="E42" s="91" t="s">
        <v>20</v>
      </c>
      <c r="F42" s="89" t="s">
        <v>21</v>
      </c>
      <c r="G42" s="89" t="s">
        <v>22</v>
      </c>
      <c r="H42" s="92" t="s">
        <v>29</v>
      </c>
      <c r="I42" s="93" t="s">
        <v>23</v>
      </c>
      <c r="J42" s="94" t="s">
        <v>24</v>
      </c>
      <c r="K42" s="89" t="s">
        <v>25</v>
      </c>
    </row>
    <row r="43" spans="1:13">
      <c r="B43" s="252">
        <v>45896</v>
      </c>
      <c r="C43" s="254" t="s">
        <v>98</v>
      </c>
      <c r="D43" s="245" t="s">
        <v>62</v>
      </c>
      <c r="E43" s="245" t="s">
        <v>63</v>
      </c>
      <c r="F43" s="245" t="s">
        <v>14</v>
      </c>
      <c r="G43" s="246" t="s">
        <v>61</v>
      </c>
      <c r="H43" s="246">
        <v>35</v>
      </c>
      <c r="I43" s="247">
        <v>100</v>
      </c>
      <c r="J43" s="248">
        <f>H43*I43</f>
        <v>3500</v>
      </c>
      <c r="K43" s="249" t="s">
        <v>64</v>
      </c>
      <c r="M43" s="38"/>
    </row>
    <row r="44" spans="1:13">
      <c r="B44" s="253"/>
      <c r="C44" s="254"/>
      <c r="D44" s="245"/>
      <c r="E44" s="245"/>
      <c r="F44" s="245"/>
      <c r="G44" s="246"/>
      <c r="H44" s="246"/>
      <c r="I44" s="247"/>
      <c r="J44" s="248"/>
      <c r="K44" s="249"/>
      <c r="M44" s="38"/>
    </row>
    <row r="45" spans="1:13">
      <c r="B45" s="252">
        <v>45897</v>
      </c>
      <c r="C45" s="254" t="s">
        <v>99</v>
      </c>
      <c r="D45" s="245" t="s">
        <v>78</v>
      </c>
      <c r="E45" s="245" t="s">
        <v>240</v>
      </c>
      <c r="F45" s="245" t="s">
        <v>14</v>
      </c>
      <c r="G45" s="246" t="s">
        <v>52</v>
      </c>
      <c r="H45" s="246">
        <v>623</v>
      </c>
      <c r="I45" s="247">
        <v>2</v>
      </c>
      <c r="J45" s="248">
        <f>H45*I45</f>
        <v>1246</v>
      </c>
      <c r="K45" s="249" t="s">
        <v>64</v>
      </c>
      <c r="M45" s="38"/>
    </row>
    <row r="46" spans="1:13">
      <c r="B46" s="253"/>
      <c r="C46" s="254"/>
      <c r="D46" s="245"/>
      <c r="E46" s="245"/>
      <c r="F46" s="245"/>
      <c r="G46" s="246"/>
      <c r="H46" s="246"/>
      <c r="I46" s="247"/>
      <c r="J46" s="248"/>
      <c r="K46" s="249"/>
      <c r="M46" s="38"/>
    </row>
    <row r="47" spans="1:13">
      <c r="B47" s="252">
        <v>45897</v>
      </c>
      <c r="C47" s="254" t="s">
        <v>100</v>
      </c>
      <c r="D47" s="245" t="s">
        <v>68</v>
      </c>
      <c r="E47" s="245" t="s">
        <v>69</v>
      </c>
      <c r="F47" s="245" t="s">
        <v>14</v>
      </c>
      <c r="G47" s="246" t="s">
        <v>70</v>
      </c>
      <c r="H47" s="246">
        <v>33</v>
      </c>
      <c r="I47" s="247">
        <v>20</v>
      </c>
      <c r="J47" s="248">
        <f>H47*I47</f>
        <v>660</v>
      </c>
      <c r="K47" s="249" t="s">
        <v>64</v>
      </c>
      <c r="M47" s="38"/>
    </row>
    <row r="48" spans="1:13">
      <c r="B48" s="253"/>
      <c r="C48" s="254"/>
      <c r="D48" s="245"/>
      <c r="E48" s="245"/>
      <c r="F48" s="245"/>
      <c r="G48" s="246"/>
      <c r="H48" s="246"/>
      <c r="I48" s="247"/>
      <c r="J48" s="248"/>
      <c r="K48" s="249"/>
      <c r="M48" s="38"/>
    </row>
    <row r="49" spans="1:19">
      <c r="A49" s="130"/>
      <c r="B49" s="252">
        <v>45898</v>
      </c>
      <c r="C49" s="254" t="s">
        <v>101</v>
      </c>
      <c r="D49" s="245" t="s">
        <v>73</v>
      </c>
      <c r="E49" s="245" t="s">
        <v>74</v>
      </c>
      <c r="F49" s="245" t="s">
        <v>14</v>
      </c>
      <c r="G49" s="246" t="s">
        <v>75</v>
      </c>
      <c r="H49" s="246">
        <v>9</v>
      </c>
      <c r="I49" s="247">
        <v>1</v>
      </c>
      <c r="J49" s="248">
        <f>H49*I49</f>
        <v>9</v>
      </c>
      <c r="K49" s="249" t="s">
        <v>64</v>
      </c>
      <c r="N49" s="31"/>
      <c r="O49" s="31"/>
      <c r="P49" s="31"/>
      <c r="Q49" s="31"/>
      <c r="R49" s="31"/>
      <c r="S49" s="31"/>
    </row>
    <row r="50" spans="1:19">
      <c r="A50" s="130"/>
      <c r="B50" s="253"/>
      <c r="C50" s="254"/>
      <c r="D50" s="245"/>
      <c r="E50" s="245"/>
      <c r="F50" s="245"/>
      <c r="G50" s="246"/>
      <c r="H50" s="246"/>
      <c r="I50" s="247"/>
      <c r="J50" s="248"/>
      <c r="K50" s="249"/>
      <c r="N50" s="31"/>
      <c r="O50" s="31"/>
      <c r="P50" s="31"/>
      <c r="Q50" s="31"/>
      <c r="R50" s="31"/>
      <c r="S50" s="31"/>
    </row>
    <row r="51" spans="1:19">
      <c r="A51" s="130"/>
      <c r="B51" s="252">
        <v>45898</v>
      </c>
      <c r="C51" s="254" t="s">
        <v>102</v>
      </c>
      <c r="D51" s="245" t="s">
        <v>76</v>
      </c>
      <c r="E51" s="245" t="s">
        <v>74</v>
      </c>
      <c r="F51" s="245" t="s">
        <v>14</v>
      </c>
      <c r="G51" s="246" t="s">
        <v>77</v>
      </c>
      <c r="H51" s="246">
        <v>65</v>
      </c>
      <c r="I51" s="247">
        <v>1</v>
      </c>
      <c r="J51" s="248">
        <f>H51*I51</f>
        <v>65</v>
      </c>
      <c r="K51" s="249" t="s">
        <v>64</v>
      </c>
      <c r="N51" s="31"/>
      <c r="O51" s="31"/>
      <c r="P51" s="31"/>
      <c r="Q51" s="31"/>
      <c r="R51" s="31"/>
      <c r="S51" s="31"/>
    </row>
    <row r="52" spans="1:19" ht="15.75" thickBot="1">
      <c r="A52" s="130"/>
      <c r="B52" s="275"/>
      <c r="C52" s="270"/>
      <c r="D52" s="271"/>
      <c r="E52" s="271"/>
      <c r="F52" s="271"/>
      <c r="G52" s="272"/>
      <c r="H52" s="272"/>
      <c r="I52" s="273"/>
      <c r="J52" s="251"/>
      <c r="K52" s="250"/>
      <c r="N52" s="31"/>
      <c r="O52" s="31"/>
      <c r="P52" s="31"/>
      <c r="Q52" s="31"/>
      <c r="R52" s="31"/>
      <c r="S52" s="31"/>
    </row>
    <row r="53" spans="1:19" ht="15.75" thickBot="1">
      <c r="A53" s="130"/>
      <c r="B53" s="41"/>
      <c r="C53" s="41"/>
      <c r="D53" s="274" t="s">
        <v>46</v>
      </c>
      <c r="E53" s="274"/>
      <c r="F53" s="274"/>
      <c r="G53" s="47"/>
      <c r="H53" s="47"/>
      <c r="I53" s="49"/>
      <c r="J53" s="151">
        <f>SUM(J6:J52)</f>
        <v>29810.5</v>
      </c>
      <c r="K53" s="131"/>
      <c r="N53" s="31"/>
      <c r="O53" s="31"/>
      <c r="P53" s="31"/>
      <c r="Q53" s="31"/>
      <c r="R53" s="31"/>
      <c r="S53" s="31"/>
    </row>
    <row r="54" spans="1:19" ht="15" customHeight="1">
      <c r="A54" s="259"/>
      <c r="B54" s="41"/>
      <c r="C54" s="41"/>
      <c r="D54" s="50"/>
      <c r="E54" s="50"/>
      <c r="F54" s="50"/>
      <c r="G54" s="47"/>
      <c r="H54" s="48"/>
      <c r="I54" s="49"/>
      <c r="J54" s="51"/>
      <c r="K54" s="50"/>
      <c r="N54" s="31"/>
      <c r="O54" s="31"/>
      <c r="P54" s="31"/>
      <c r="Q54" s="46"/>
      <c r="R54" s="46"/>
      <c r="S54" s="46"/>
    </row>
    <row r="55" spans="1:19" ht="15" customHeight="1">
      <c r="A55" s="259"/>
      <c r="B55" s="41"/>
      <c r="C55" s="41"/>
      <c r="D55" s="50"/>
      <c r="E55" s="50"/>
      <c r="F55" s="50"/>
      <c r="G55" s="47"/>
      <c r="H55" s="48"/>
      <c r="I55" s="49"/>
      <c r="J55" s="41"/>
      <c r="K55" s="50"/>
      <c r="N55" s="31"/>
      <c r="O55" s="31"/>
      <c r="P55" s="31"/>
      <c r="Q55" s="46"/>
      <c r="R55" s="46"/>
      <c r="S55" s="46"/>
    </row>
    <row r="56" spans="1:19" ht="15" customHeight="1">
      <c r="A56" s="85"/>
      <c r="I56"/>
      <c r="N56" s="31"/>
      <c r="O56" s="31"/>
      <c r="P56" s="31"/>
      <c r="Q56" s="46"/>
      <c r="R56" s="46"/>
      <c r="S56" s="46"/>
    </row>
    <row r="57" spans="1:19" ht="15" customHeight="1">
      <c r="D57" s="45" t="s">
        <v>36</v>
      </c>
      <c r="H57" s="52"/>
      <c r="J57" s="44" t="s">
        <v>58</v>
      </c>
      <c r="N57" s="31"/>
      <c r="O57" s="31"/>
      <c r="P57" s="31"/>
      <c r="Q57" s="46"/>
      <c r="R57" s="46"/>
      <c r="S57" s="46"/>
    </row>
    <row r="58" spans="1:19" ht="15" customHeight="1">
      <c r="D58" s="45" t="s">
        <v>37</v>
      </c>
      <c r="H58" s="52"/>
      <c r="J58" s="44" t="s">
        <v>38</v>
      </c>
      <c r="N58" s="31"/>
      <c r="O58" s="31"/>
      <c r="P58" s="31"/>
      <c r="Q58" s="46"/>
      <c r="R58" s="46"/>
      <c r="S58" s="46"/>
    </row>
    <row r="59" spans="1:19" ht="15" customHeight="1">
      <c r="D59" s="45" t="s">
        <v>39</v>
      </c>
      <c r="H59" s="52"/>
      <c r="J59" s="45" t="s">
        <v>39</v>
      </c>
      <c r="N59" s="31"/>
      <c r="O59" s="31"/>
      <c r="P59" s="54" t="s">
        <v>47</v>
      </c>
      <c r="Q59" s="46"/>
      <c r="R59" s="46"/>
      <c r="S59" s="46"/>
    </row>
    <row r="60" spans="1:19" ht="15" customHeight="1">
      <c r="D60" s="45" t="s">
        <v>40</v>
      </c>
      <c r="H60" s="52"/>
      <c r="J60" s="45" t="s">
        <v>40</v>
      </c>
      <c r="N60" s="31"/>
      <c r="O60" s="31"/>
      <c r="P60" s="31"/>
      <c r="Q60" s="55"/>
      <c r="R60" s="56"/>
      <c r="S60" s="56"/>
    </row>
    <row r="61" spans="1:19" ht="15" customHeight="1">
      <c r="F61" s="45" t="s">
        <v>41</v>
      </c>
      <c r="I61"/>
      <c r="N61" s="31"/>
      <c r="O61" s="31"/>
      <c r="P61" s="31"/>
      <c r="Q61" s="32"/>
      <c r="R61" s="33"/>
      <c r="S61" s="33"/>
    </row>
    <row r="62" spans="1:19" ht="15" customHeight="1">
      <c r="F62" s="45" t="s">
        <v>42</v>
      </c>
      <c r="I62"/>
      <c r="N62" s="31"/>
      <c r="O62" s="31"/>
      <c r="P62" s="31"/>
      <c r="Q62" s="46"/>
      <c r="R62" s="46"/>
      <c r="S62" s="46"/>
    </row>
    <row r="63" spans="1:19" ht="15" customHeight="1">
      <c r="F63" s="45" t="s">
        <v>43</v>
      </c>
      <c r="I63"/>
      <c r="N63" s="31"/>
      <c r="O63" s="31"/>
      <c r="P63" s="31"/>
      <c r="Q63" s="46"/>
      <c r="R63" s="46"/>
      <c r="S63" s="46"/>
    </row>
    <row r="64" spans="1:19" ht="15" customHeight="1">
      <c r="F64" s="45" t="s">
        <v>44</v>
      </c>
      <c r="I64"/>
      <c r="N64" s="31"/>
      <c r="O64" s="31"/>
      <c r="P64" s="31"/>
      <c r="Q64" s="46"/>
      <c r="R64" s="46"/>
      <c r="S64" s="46"/>
    </row>
    <row r="65" spans="6:19" ht="15" customHeight="1">
      <c r="F65" s="44" t="s">
        <v>45</v>
      </c>
      <c r="I65"/>
      <c r="N65" s="31"/>
      <c r="O65" s="31"/>
      <c r="P65" s="31"/>
      <c r="Q65" s="46"/>
      <c r="R65" s="46"/>
      <c r="S65" s="46"/>
    </row>
    <row r="66" spans="6:19" ht="15" customHeight="1">
      <c r="I66"/>
      <c r="N66" s="31"/>
      <c r="O66" s="31"/>
      <c r="P66" s="31"/>
      <c r="Q66" s="46"/>
      <c r="R66" s="46"/>
      <c r="S66" s="46"/>
    </row>
    <row r="67" spans="6:19" ht="15" customHeight="1">
      <c r="I67"/>
      <c r="N67" s="31"/>
      <c r="O67" s="31"/>
      <c r="P67" s="31"/>
      <c r="Q67" s="46"/>
      <c r="R67" s="46"/>
      <c r="S67" s="46"/>
    </row>
    <row r="68" spans="6:19" ht="15" customHeight="1">
      <c r="H68" s="86"/>
      <c r="I68"/>
      <c r="N68" s="31"/>
      <c r="O68" s="31"/>
      <c r="P68" s="31"/>
      <c r="Q68" s="46"/>
      <c r="R68" s="46"/>
      <c r="S68" s="46"/>
    </row>
    <row r="69" spans="6:19" ht="15" customHeight="1">
      <c r="H69" s="86"/>
      <c r="I69"/>
      <c r="N69" s="31"/>
      <c r="O69" s="31"/>
      <c r="P69" s="31"/>
      <c r="Q69" s="32"/>
      <c r="R69" s="33"/>
      <c r="S69" s="33"/>
    </row>
    <row r="70" spans="6:19" ht="15" customHeight="1">
      <c r="I70"/>
      <c r="N70" s="31"/>
      <c r="O70" s="31"/>
      <c r="P70" s="31"/>
      <c r="Q70" s="46"/>
      <c r="R70" s="46"/>
      <c r="S70" s="46"/>
    </row>
    <row r="71" spans="6:19" ht="15" customHeight="1">
      <c r="I71"/>
      <c r="N71" s="31"/>
      <c r="O71" s="31"/>
      <c r="P71" s="31"/>
      <c r="Q71" s="46"/>
      <c r="R71" s="46"/>
      <c r="S71" s="46"/>
    </row>
    <row r="72" spans="6:19" ht="15" customHeight="1">
      <c r="I72"/>
      <c r="N72" s="31"/>
      <c r="O72" s="31"/>
      <c r="P72" s="31"/>
      <c r="Q72" s="46"/>
      <c r="R72" s="46"/>
      <c r="S72" s="46"/>
    </row>
    <row r="73" spans="6:19" ht="15" customHeight="1">
      <c r="I73"/>
      <c r="N73" s="31"/>
      <c r="O73" s="31"/>
      <c r="P73" s="31"/>
      <c r="Q73" s="87"/>
      <c r="R73" s="31"/>
      <c r="S73" s="31"/>
    </row>
    <row r="74" spans="6:19" ht="15" customHeight="1">
      <c r="I74"/>
    </row>
    <row r="75" spans="6:19" ht="15" customHeight="1">
      <c r="I75"/>
      <c r="P75" s="31"/>
    </row>
    <row r="76" spans="6:19" ht="15" customHeight="1">
      <c r="I76"/>
    </row>
    <row r="77" spans="6:19" ht="15" customHeight="1">
      <c r="I77"/>
    </row>
    <row r="78" spans="6:19" ht="15" customHeight="1">
      <c r="I78"/>
    </row>
    <row r="79" spans="6:19" ht="15" customHeight="1">
      <c r="I79"/>
    </row>
    <row r="80" spans="6:19" ht="15" customHeight="1">
      <c r="I80"/>
    </row>
  </sheetData>
  <mergeCells count="220">
    <mergeCell ref="K51:K52"/>
    <mergeCell ref="D53:F53"/>
    <mergeCell ref="B38:K38"/>
    <mergeCell ref="B39:K39"/>
    <mergeCell ref="B40:K40"/>
    <mergeCell ref="B41:K41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47:K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36:B37"/>
    <mergeCell ref="C36:C37"/>
    <mergeCell ref="D36:D37"/>
    <mergeCell ref="E36:E37"/>
    <mergeCell ref="F36:F37"/>
    <mergeCell ref="G36:G37"/>
    <mergeCell ref="H36:H37"/>
    <mergeCell ref="I36:I37"/>
    <mergeCell ref="B34:B35"/>
    <mergeCell ref="C34:C35"/>
    <mergeCell ref="D34:D35"/>
    <mergeCell ref="E34:E35"/>
    <mergeCell ref="F34:F35"/>
    <mergeCell ref="G34:G35"/>
    <mergeCell ref="H34:H35"/>
    <mergeCell ref="I34:I35"/>
    <mergeCell ref="K28:K29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B30:B31"/>
    <mergeCell ref="C30:C31"/>
    <mergeCell ref="D30:D31"/>
    <mergeCell ref="E30:E31"/>
    <mergeCell ref="K24:K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H24:H25"/>
    <mergeCell ref="I24:I25"/>
    <mergeCell ref="J24:J25"/>
    <mergeCell ref="G24:G25"/>
    <mergeCell ref="B24:B25"/>
    <mergeCell ref="C24:C25"/>
    <mergeCell ref="D24:D25"/>
    <mergeCell ref="E24:E25"/>
    <mergeCell ref="F24:F25"/>
    <mergeCell ref="E16:E17"/>
    <mergeCell ref="F16:F17"/>
    <mergeCell ref="K20:K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14:K15"/>
    <mergeCell ref="J12:J13"/>
    <mergeCell ref="G12:G13"/>
    <mergeCell ref="H12:H13"/>
    <mergeCell ref="I12:I13"/>
    <mergeCell ref="F12:F13"/>
    <mergeCell ref="K16:K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B16:B17"/>
    <mergeCell ref="C16:C17"/>
    <mergeCell ref="J16:J17"/>
    <mergeCell ref="G16:G17"/>
    <mergeCell ref="H16:H17"/>
    <mergeCell ref="I16:I17"/>
    <mergeCell ref="D16:D1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54:A55"/>
    <mergeCell ref="B6:B7"/>
    <mergeCell ref="C6:C7"/>
    <mergeCell ref="D6:D7"/>
    <mergeCell ref="E6:E7"/>
    <mergeCell ref="F6:F7"/>
    <mergeCell ref="G6:G7"/>
    <mergeCell ref="H6:H7"/>
    <mergeCell ref="B10:B11"/>
    <mergeCell ref="C10:C11"/>
    <mergeCell ref="D10:D11"/>
    <mergeCell ref="E10:E11"/>
    <mergeCell ref="F10:F11"/>
    <mergeCell ref="G10:G11"/>
    <mergeCell ref="H10:H11"/>
    <mergeCell ref="B43:B44"/>
    <mergeCell ref="C43:C44"/>
    <mergeCell ref="D43:D44"/>
    <mergeCell ref="E43:E44"/>
    <mergeCell ref="F43:F44"/>
    <mergeCell ref="G43:G44"/>
    <mergeCell ref="H43:H44"/>
    <mergeCell ref="B12:B13"/>
    <mergeCell ref="C12:C13"/>
    <mergeCell ref="K45:K46"/>
    <mergeCell ref="I6:I7"/>
    <mergeCell ref="B1:K1"/>
    <mergeCell ref="B2:K2"/>
    <mergeCell ref="B3:K3"/>
    <mergeCell ref="B4:K4"/>
    <mergeCell ref="J6:J7"/>
    <mergeCell ref="K6:K7"/>
    <mergeCell ref="J8:J9"/>
    <mergeCell ref="K8:K9"/>
    <mergeCell ref="B8:B9"/>
    <mergeCell ref="C8:C9"/>
    <mergeCell ref="D8:D9"/>
    <mergeCell ref="E8:E9"/>
    <mergeCell ref="F8:F9"/>
    <mergeCell ref="G8:G9"/>
    <mergeCell ref="H8:H9"/>
    <mergeCell ref="I8:I9"/>
    <mergeCell ref="K12:K13"/>
    <mergeCell ref="I10:I11"/>
    <mergeCell ref="J10:J11"/>
    <mergeCell ref="K10:K11"/>
    <mergeCell ref="D12:D13"/>
    <mergeCell ref="E12:E13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F30:F31"/>
    <mergeCell ref="G30:G31"/>
    <mergeCell ref="H30:H31"/>
    <mergeCell ref="I30:I31"/>
    <mergeCell ref="J30:J31"/>
    <mergeCell ref="K30:K31"/>
    <mergeCell ref="I43:I44"/>
    <mergeCell ref="J43:J44"/>
    <mergeCell ref="K43:K44"/>
    <mergeCell ref="K34:K35"/>
    <mergeCell ref="K36:K37"/>
    <mergeCell ref="J34:J35"/>
    <mergeCell ref="J36:J37"/>
  </mergeCells>
  <pageMargins left="0.23622047244094491" right="0.23622047244094491" top="0.74803149606299213" bottom="0.74803149606299213" header="0.31496062992125984" footer="0.31496062992125984"/>
  <pageSetup scale="8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2025-09-12T17:39:43Z</cp:lastPrinted>
  <dcterms:created xsi:type="dcterms:W3CDTF">2024-10-11T18:35:39Z</dcterms:created>
  <dcterms:modified xsi:type="dcterms:W3CDTF">2025-10-22T01:08:07Z</dcterms:modified>
</cp:coreProperties>
</file>