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bookViews>
    <workbookView xWindow="0" yWindow="0" windowWidth="23040" windowHeight="9264"/>
  </bookViews>
  <sheets>
    <sheet name="Of. Generales" sheetId="1" r:id="rId1"/>
    <sheet name="VILLAS" sheetId="2" r:id="rId2"/>
    <sheet name="CADIPSIC" sheetId="4" r:id="rId3"/>
  </sheets>
  <externalReferences>
    <externalReference r:id="rId4"/>
  </externalReferences>
  <definedNames>
    <definedName name="_xlnm.Print_Area" localSheetId="2">CADIPSIC!$A$1:$J$69</definedName>
    <definedName name="_xlnm.Print_Area" localSheetId="0">'Of. Generales'!$A$1:$J$65</definedName>
    <definedName name="_xlnm.Print_Area" localSheetId="1">VILLAS!$A$1:$J$14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4" l="1"/>
  <c r="I58" i="1" s="1"/>
  <c r="I57" i="1"/>
  <c r="I54" i="1"/>
  <c r="I44" i="1"/>
  <c r="I45" i="1"/>
  <c r="A47" i="1"/>
  <c r="I42" i="1"/>
  <c r="I41" i="1"/>
  <c r="I39" i="1"/>
  <c r="I38" i="1"/>
  <c r="I34" i="1"/>
  <c r="I33" i="1"/>
  <c r="A25" i="1"/>
  <c r="I22" i="1"/>
  <c r="I21" i="1"/>
  <c r="I20" i="1"/>
  <c r="I9" i="1"/>
  <c r="I56" i="1" l="1"/>
  <c r="I59" i="1" l="1"/>
  <c r="I12" i="1" l="1"/>
  <c r="I13" i="1"/>
  <c r="I51" i="1"/>
  <c r="I52" i="1"/>
  <c r="G53" i="1"/>
  <c r="I53" i="1" s="1"/>
  <c r="I50" i="1" l="1"/>
  <c r="I37" i="1"/>
  <c r="I36" i="1"/>
  <c r="I8" i="1"/>
  <c r="I35" i="1"/>
  <c r="I32" i="1"/>
  <c r="I19" i="1"/>
  <c r="I17" i="1" l="1"/>
  <c r="I16" i="1"/>
  <c r="I15" i="1" l="1"/>
  <c r="I14" i="1"/>
  <c r="I31" i="1" l="1"/>
  <c r="I30" i="1"/>
  <c r="I29" i="1"/>
  <c r="I18" i="1"/>
  <c r="I28" i="1"/>
  <c r="I10" i="1" l="1"/>
  <c r="I7" i="1" l="1"/>
  <c r="I5" i="1" l="1"/>
</calcChain>
</file>

<file path=xl/sharedStrings.xml><?xml version="1.0" encoding="utf-8"?>
<sst xmlns="http://schemas.openxmlformats.org/spreadsheetml/2006/main" count="566" uniqueCount="214">
  <si>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</si>
  <si>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</si>
  <si>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</si>
  <si>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</si>
  <si>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</si>
  <si>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</si>
  <si>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</si>
  <si>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</si>
  <si>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</si>
  <si>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</si>
  <si>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</si>
  <si>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</si>
  <si>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</si>
  <si>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</si>
  <si>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</si>
  <si>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</si>
  <si>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</si>
  <si>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</si>
  <si>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</si>
  <si>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</si>
  <si>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</si>
  <si>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</si>
  <si>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</si>
  <si>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</si>
  <si>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</si>
  <si>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</si>
  <si>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</si>
  <si>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</si>
  <si>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</si>
  <si>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</si>
  <si>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</si>
  <si>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</si>
  <si>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</si>
  <si>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</si>
  <si>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</si>
  <si>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</si>
  <si>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</si>
  <si>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</si>
  <si>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</si>
  <si>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</si>
  <si>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</si>
  <si>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</si>
  <si>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</si>
  <si>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Despensas</t>
  </si>
  <si>
    <t>Acuario Michin</t>
  </si>
  <si>
    <t>servicio</t>
  </si>
  <si>
    <t>ALBERGUE VILLAS MIRAVALLE</t>
  </si>
  <si>
    <t>Calle Eulogio Parra # 2539 col. Circunvalación Guevara, Guadalajara Jalisco, C.P. 44680   Tel. 33 3836 3444</t>
  </si>
  <si>
    <t>Marisol Benavides</t>
  </si>
  <si>
    <t xml:space="preserve">Monetaria </t>
  </si>
  <si>
    <t>Depósito en efectivo para el proyecto de vida de los pupilos de delegación</t>
  </si>
  <si>
    <t>TOTAL DONATIVO EN ESPECIE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</si>
  <si>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</si>
  <si>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</si>
  <si>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</si>
  <si>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</si>
  <si>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</si>
  <si>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Verde Valle</t>
  </si>
  <si>
    <t>Sacos de arroz</t>
  </si>
  <si>
    <t>Sacos de frijol</t>
  </si>
  <si>
    <t>Sacos de lenteja</t>
  </si>
  <si>
    <t>Sacos de Garbanzo</t>
  </si>
  <si>
    <t>lote</t>
  </si>
  <si>
    <t>par</t>
  </si>
  <si>
    <t xml:space="preserve">boletos de acceso </t>
  </si>
  <si>
    <t>Ropa usada en buen estado</t>
  </si>
  <si>
    <t>bulto</t>
  </si>
  <si>
    <t>Pùblico en General</t>
  </si>
  <si>
    <t>bultos</t>
  </si>
  <si>
    <t>Paulina Sotelo</t>
  </si>
  <si>
    <t>DIF Jalisco</t>
  </si>
  <si>
    <t>Cena Completa</t>
  </si>
  <si>
    <t>Procuración de Fondos del Sistema DIF Gdl.</t>
  </si>
  <si>
    <t>Alimento Preparado Variado</t>
  </si>
  <si>
    <t>Las Delicias de Mamá Cukita</t>
  </si>
  <si>
    <t>Litro</t>
  </si>
  <si>
    <t>Kilo</t>
  </si>
  <si>
    <t>bolillo</t>
  </si>
  <si>
    <t>Publico en general</t>
  </si>
  <si>
    <t>Par</t>
  </si>
  <si>
    <t>Pieza</t>
  </si>
  <si>
    <t>Lupita Gallo, A.C.</t>
  </si>
  <si>
    <t>Pastelerìas Marisa</t>
  </si>
  <si>
    <t>pasteles</t>
  </si>
  <si>
    <t>Albergue Villas Miravalle</t>
  </si>
  <si>
    <t>Pasteleria Marisa</t>
  </si>
  <si>
    <t>Pastel carajillo mini</t>
  </si>
  <si>
    <t>Flan individual</t>
  </si>
  <si>
    <t>Pastel capricho de cajeta</t>
  </si>
  <si>
    <t>Pastel tortuga</t>
  </si>
  <si>
    <t>Pastel zanahoria mini</t>
  </si>
  <si>
    <t>Pastel chocolate mini</t>
  </si>
  <si>
    <t>La Salteña</t>
  </si>
  <si>
    <t>panes de muerto</t>
  </si>
  <si>
    <t>despachadores de jabón lìquido para manos</t>
  </si>
  <si>
    <t>Tecos</t>
  </si>
  <si>
    <t>Universidad Cuahtemoc</t>
  </si>
  <si>
    <t xml:space="preserve">kits de invierno </t>
  </si>
  <si>
    <t>Pùblico en general</t>
  </si>
  <si>
    <t>cama cuna usada en buen estado</t>
  </si>
  <si>
    <t>Manuel Puentes</t>
  </si>
  <si>
    <t>electrolits 625ml</t>
  </si>
  <si>
    <t>PISA</t>
  </si>
  <si>
    <t>Universidad Autonoma</t>
  </si>
  <si>
    <t>Deposito en efectivo para Cumpleaños y Domingos de los Pupilos de CHVM</t>
  </si>
  <si>
    <t>Necahual México, A.C.</t>
  </si>
  <si>
    <t>CONCENTRADO DONATIVOS ENTRADAS NOVIEMBRE 2025</t>
  </si>
  <si>
    <t>carriolitas de juguete</t>
  </si>
  <si>
    <t>Luis Armando Vargas Prado</t>
  </si>
  <si>
    <t>pantuflas</t>
  </si>
  <si>
    <t xml:space="preserve">prendas nuevas </t>
  </si>
  <si>
    <t>tenis</t>
  </si>
  <si>
    <t>Canadian School</t>
  </si>
  <si>
    <t>cartitas con amor</t>
  </si>
  <si>
    <t>triciclo apache</t>
  </si>
  <si>
    <t>bicicleta</t>
  </si>
  <si>
    <t>Percheros de madera</t>
  </si>
  <si>
    <t>Vecinos de la Colonia Jardines de la Cruz</t>
  </si>
  <si>
    <t>bulto ropa de niña usada en buen estado</t>
  </si>
  <si>
    <t>Brenda Pèrez Bernal</t>
  </si>
  <si>
    <t>silla secretarial con rodajas usada en buen estado</t>
  </si>
  <si>
    <t>Cepilos El Castor</t>
  </si>
  <si>
    <t>productos de limpieza</t>
  </si>
  <si>
    <t>cobijas</t>
  </si>
  <si>
    <t>Grupo Neziba</t>
  </si>
  <si>
    <t>consistente en 8,640 protectores solares en stick PFS50+ 20g</t>
  </si>
  <si>
    <t>Desayunos (albondigas, frijoles, arroz, agua y tortillas)</t>
  </si>
  <si>
    <t>roscas</t>
  </si>
  <si>
    <t>mufin</t>
  </si>
  <si>
    <t>jugos de diferentes sabores (19 hermanos)</t>
  </si>
  <si>
    <t>bolsas de fruta (platano, guayaba,naranja, pepino, manzana)</t>
  </si>
  <si>
    <t>CONCENTRADO DONATIVOS ENTRADA NOVIEMBRE 2025</t>
  </si>
  <si>
    <t>CANCELADO</t>
  </si>
  <si>
    <t>Pastel fresa light</t>
  </si>
  <si>
    <t>$ 425,00</t>
  </si>
  <si>
    <t>Pastel zanahoria grande</t>
  </si>
  <si>
    <t>$ 480,00</t>
  </si>
  <si>
    <t>$ 1.440,00</t>
  </si>
  <si>
    <t>$ 520,00</t>
  </si>
  <si>
    <t>Gelatina mosaico light</t>
  </si>
  <si>
    <t>$ 299,00</t>
  </si>
  <si>
    <t>$ 220,00</t>
  </si>
  <si>
    <t>$ 880,00</t>
  </si>
  <si>
    <t>Pastel tres leches grande</t>
  </si>
  <si>
    <t>$ 565,00</t>
  </si>
  <si>
    <t>Pastel Dulzura durazno</t>
  </si>
  <si>
    <t>$ 355,00</t>
  </si>
  <si>
    <t>Pay de queso c/frutas light</t>
  </si>
  <si>
    <t>$ 225,00</t>
  </si>
  <si>
    <t>Pastel de red velvet</t>
  </si>
  <si>
    <t>$ 445,00</t>
  </si>
  <si>
    <t>Caja de macarrones</t>
  </si>
  <si>
    <t>$ 145,00</t>
  </si>
  <si>
    <t>Pastel Suspiro frutas ligth individual</t>
  </si>
  <si>
    <t>$ 60,00</t>
  </si>
  <si>
    <t>$ 120,00</t>
  </si>
  <si>
    <t>$ 335,00</t>
  </si>
  <si>
    <t>$ 1.005,00</t>
  </si>
  <si>
    <t>$ 850,00</t>
  </si>
  <si>
    <t>$ 180,00</t>
  </si>
  <si>
    <t>$ 55,00</t>
  </si>
  <si>
    <t>$ 110,00</t>
  </si>
  <si>
    <t>$ 185,00</t>
  </si>
  <si>
    <t>Pastel Cuchareable</t>
  </si>
  <si>
    <t>$ 85,00</t>
  </si>
  <si>
    <t>$ 170,00</t>
  </si>
  <si>
    <t>Gelatina individual expendio</t>
  </si>
  <si>
    <t>$ 50,00</t>
  </si>
  <si>
    <t>$ 650,00</t>
  </si>
  <si>
    <t>Pastel red velvet light mini</t>
  </si>
  <si>
    <t>$ 235,00</t>
  </si>
  <si>
    <t>Pay de queso mora azul light</t>
  </si>
  <si>
    <t>$ 410,00</t>
  </si>
  <si>
    <t>Pastel ligth</t>
  </si>
  <si>
    <t>Pastel 3 leches</t>
  </si>
  <si>
    <t>$ 1.130,00</t>
  </si>
  <si>
    <t>pastel zanahoria mini</t>
  </si>
  <si>
    <t>$ 2.200,00</t>
  </si>
  <si>
    <t>Pastel 3 leches chico</t>
  </si>
  <si>
    <t>$ 870,00</t>
  </si>
  <si>
    <t>$ 670,00</t>
  </si>
  <si>
    <t>$ 150,00</t>
  </si>
  <si>
    <t>$ 600,00</t>
  </si>
  <si>
    <t>Pastel 3 leches ligth</t>
  </si>
  <si>
    <t>TOTAL DONATIVOS DEL PERIODO EN ESPECIE</t>
  </si>
  <si>
    <t>Lic. Leticia Orozco Rubio</t>
  </si>
  <si>
    <t>Lic. Laura Avelar Ledón</t>
  </si>
  <si>
    <t>Titular de Procuración de Fondos</t>
  </si>
  <si>
    <t>OPD de la Administración Pública Municipal 
Denominado Sistema DIF Guadalajara</t>
  </si>
  <si>
    <t>OPD de la Administración Pública Municipal
Denominado Sistema DIF Guadalajara</t>
  </si>
  <si>
    <t>Calle Eulogio Parra # 2539 col. Circunvalación Guevara, Guadalajara Jalisco</t>
  </si>
  <si>
    <t>C.P. 44680 Tel. 33 3836 3444</t>
  </si>
  <si>
    <t xml:space="preserve">Jefatura del Departamento de Gestión Administrativa de CHVM </t>
  </si>
  <si>
    <t>Cena</t>
  </si>
  <si>
    <t>Cesar Alejandro Delgadillo, Ricardo Cuellar</t>
  </si>
  <si>
    <t>Restaurante Bruna</t>
  </si>
  <si>
    <t>pastel a granel</t>
  </si>
  <si>
    <t>Pasteleria Petit</t>
  </si>
  <si>
    <t>11/13/2025</t>
  </si>
  <si>
    <t>Tostada</t>
  </si>
  <si>
    <t>Tostadas Santiago</t>
  </si>
  <si>
    <t>11/14/2025</t>
  </si>
  <si>
    <t>11/17/2025</t>
  </si>
  <si>
    <t>Fatima Garcia Topete</t>
  </si>
  <si>
    <t>11/19/2025</t>
  </si>
  <si>
    <t>11/20/2025</t>
  </si>
  <si>
    <t>11/21/2025</t>
  </si>
  <si>
    <t>11/22/2025</t>
  </si>
  <si>
    <t>11/26/2025</t>
  </si>
  <si>
    <t>11/27/2025</t>
  </si>
  <si>
    <t>11/28/2025</t>
  </si>
  <si>
    <t>Calzado usado</t>
  </si>
  <si>
    <t>Prenda de vestir usada</t>
  </si>
  <si>
    <t>$ 17,464,00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</si>
</sst>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2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211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4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0" xfId="0" applyFont="1"/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44" fontId="5" fillId="2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44" fontId="5" fillId="2" borderId="3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8" fontId="12" fillId="0" borderId="14" xfId="0" applyNumberFormat="1" applyFont="1" applyBorder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44" fontId="5" fillId="2" borderId="13" xfId="0" applyNumberFormat="1" applyFont="1" applyFill="1" applyBorder="1" applyAlignment="1">
      <alignment horizontal="center" vertical="center" wrapText="1"/>
    </xf>
    <xf numFmtId="14" fontId="4" fillId="2" borderId="31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5" fillId="2" borderId="21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44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44" fontId="12" fillId="0" borderId="0" xfId="0" applyNumberFormat="1" applyFont="1" applyBorder="1"/>
    <xf numFmtId="0" fontId="5" fillId="2" borderId="1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 wrapText="1"/>
    </xf>
    <xf numFmtId="44" fontId="5" fillId="2" borderId="13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41" xfId="0" applyFont="1" applyBorder="1" applyAlignment="1">
      <alignment horizontal="right" vertical="center" wrapText="1"/>
    </xf>
    <xf numFmtId="0" fontId="0" fillId="0" borderId="46" xfId="0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right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right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8" fontId="12" fillId="0" borderId="14" xfId="0" applyNumberFormat="1" applyFont="1" applyBorder="1" applyAlignment="1">
      <alignment horizontal="right"/>
    </xf>
    <xf numFmtId="0" fontId="0" fillId="0" borderId="44" xfId="0" applyBorder="1" applyAlignment="1">
      <alignment vertical="center" wrapText="1"/>
    </xf>
    <xf numFmtId="8" fontId="3" fillId="0" borderId="13" xfId="0" applyNumberFormat="1" applyFont="1" applyBorder="1" applyAlignment="1">
      <alignment horizont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44" fontId="22" fillId="0" borderId="2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2" borderId="2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4" fillId="2" borderId="39" xfId="0" applyNumberFormat="1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4" fontId="4" fillId="2" borderId="38" xfId="0" applyNumberFormat="1" applyFont="1" applyFill="1" applyBorder="1" applyAlignment="1">
      <alignment horizontal="center" vertical="center" wrapText="1"/>
    </xf>
    <xf numFmtId="14" fontId="14" fillId="0" borderId="50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4" fillId="0" borderId="48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14" fontId="14" fillId="0" borderId="53" xfId="0" applyNumberFormat="1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8" fontId="5" fillId="0" borderId="14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8" fontId="5" fillId="0" borderId="32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8" fontId="5" fillId="0" borderId="2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</cellXfs>
  <cellStyles count="4">
    <cellStyle name="Normal" xfId="0" builtinId="0"/>
    <cellStyle name="Normal 2 2" xfId="2"/>
    <cellStyle name="Normal 3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149985</xdr:rowOff>
    </xdr:from>
    <xdr:to>
      <xdr:col>2</xdr:col>
      <xdr:colOff>514349</xdr:colOff>
      <xdr:row>25</xdr:row>
      <xdr:rowOff>266645</xdr:rowOff>
    </xdr:to>
    <xdr:pic>
      <xdr:nvPicPr>
        <xdr:cNvPr id="4" name="Imagen 3" descr="Logos DIF GDL Pagina Web-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149985</xdr:rowOff>
    </xdr:from>
    <xdr:to>
      <xdr:col>2</xdr:col>
      <xdr:colOff>514349</xdr:colOff>
      <xdr:row>47</xdr:row>
      <xdr:rowOff>266645</xdr:rowOff>
    </xdr:to>
    <xdr:pic>
      <xdr:nvPicPr>
        <xdr:cNvPr id="5" name="Imagen 4" descr="Logos DIF GDL Pagina Web-0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839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0</xdr:rowOff>
    </xdr:from>
    <xdr:to>
      <xdr:col>2</xdr:col>
      <xdr:colOff>497523</xdr:colOff>
      <xdr:row>2</xdr:row>
      <xdr:rowOff>243912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370116</xdr:colOff>
      <xdr:row>0</xdr:row>
      <xdr:rowOff>47629</xdr:rowOff>
    </xdr:from>
    <xdr:to>
      <xdr:col>2</xdr:col>
      <xdr:colOff>887186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0</xdr:col>
      <xdr:colOff>370116</xdr:colOff>
      <xdr:row>34</xdr:row>
      <xdr:rowOff>47629</xdr:rowOff>
    </xdr:from>
    <xdr:ext cx="2041070" cy="893075"/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16" y="47629"/>
          <a:ext cx="2041070" cy="8930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NVENTA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TOR"/>
      <sheetName val="PISA"/>
      <sheetName val="COMUDE"/>
      <sheetName val="STELLA"/>
      <sheetName val="CASA XAVIER"/>
      <sheetName val="PHILADELPHIA"/>
      <sheetName val="HEINEKEN"/>
      <sheetName val="ELECTROLIT"/>
      <sheetName val="ROSCAS"/>
      <sheetName val="SELVA MAGICA"/>
      <sheetName val="AYUNTAMIENTO"/>
      <sheetName val="TOMATES "/>
      <sheetName val="CUENTOS"/>
      <sheetName val="UNIFORMES"/>
      <sheetName val="ONE"/>
    </sheetNames>
    <sheetDataSet>
      <sheetData sheetId="0"/>
      <sheetData sheetId="1"/>
      <sheetData sheetId="2"/>
      <sheetData sheetId="3"/>
      <sheetData sheetId="4">
        <row r="2">
          <cell r="N2">
            <v>467</v>
          </cell>
        </row>
        <row r="4">
          <cell r="N4">
            <v>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92" zoomScaleNormal="92" workbookViewId="0">
      <selection activeCell="M57" sqref="M57"/>
    </sheetView>
  </sheetViews>
  <sheetFormatPr baseColWidth="10" defaultRowHeight="14.4"/>
  <cols>
    <col min="1" max="1" width="10.5546875" style="21" customWidth="1"/>
    <col min="2" max="2" width="4.88671875" style="21" customWidth="1"/>
    <col min="3" max="3" width="19" style="30" customWidth="1"/>
    <col min="4" max="4" width="19.33203125" style="21" customWidth="1"/>
    <col min="5" max="5" width="9.109375" style="21" customWidth="1"/>
    <col min="6" max="6" width="7.6640625" style="30" customWidth="1"/>
    <col min="7" max="7" width="8.109375" customWidth="1"/>
    <col min="8" max="8" width="10.5546875" style="21" customWidth="1"/>
    <col min="9" max="9" width="13.88671875" customWidth="1"/>
    <col min="10" max="10" width="18.88671875" customWidth="1"/>
  </cols>
  <sheetData>
    <row r="1" spans="1:10" ht="30" customHeight="1">
      <c r="A1" s="84" t="s">
        <v>26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30" customHeight="1">
      <c r="A2" s="147" t="s">
        <v>106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0" ht="30" customHeight="1" thickBot="1">
      <c r="A3" s="150" t="s">
        <v>0</v>
      </c>
      <c r="B3" s="151"/>
      <c r="C3" s="151"/>
      <c r="D3" s="151"/>
      <c r="E3" s="151"/>
      <c r="F3" s="151"/>
      <c r="G3" s="151"/>
      <c r="H3" s="151"/>
      <c r="I3" s="151"/>
      <c r="J3" s="152"/>
    </row>
    <row r="4" spans="1:10" ht="30" customHeight="1" thickBot="1">
      <c r="A4" s="1" t="s">
        <v>1</v>
      </c>
      <c r="B4" s="2" t="s">
        <v>2</v>
      </c>
      <c r="C4" s="37" t="s">
        <v>3</v>
      </c>
      <c r="D4" s="3" t="s">
        <v>4</v>
      </c>
      <c r="E4" s="2" t="s">
        <v>5</v>
      </c>
      <c r="F4" s="56" t="s">
        <v>27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11.7" customHeight="1">
      <c r="A5" s="161">
        <v>45962</v>
      </c>
      <c r="B5" s="162">
        <v>1108</v>
      </c>
      <c r="C5" s="163" t="s">
        <v>43</v>
      </c>
      <c r="D5" s="140" t="s">
        <v>41</v>
      </c>
      <c r="E5" s="35" t="s">
        <v>13</v>
      </c>
      <c r="F5" s="162" t="s">
        <v>40</v>
      </c>
      <c r="G5" s="159">
        <v>220</v>
      </c>
      <c r="H5" s="145">
        <v>328.79</v>
      </c>
      <c r="I5" s="145">
        <f>H5*G5</f>
        <v>72333.8</v>
      </c>
      <c r="J5" s="137" t="s">
        <v>39</v>
      </c>
    </row>
    <row r="6" spans="1:10" s="13" customFormat="1" ht="11.7" customHeight="1">
      <c r="A6" s="158"/>
      <c r="B6" s="155"/>
      <c r="C6" s="164"/>
      <c r="D6" s="142"/>
      <c r="E6" s="28" t="s">
        <v>33</v>
      </c>
      <c r="F6" s="155"/>
      <c r="G6" s="160"/>
      <c r="H6" s="146"/>
      <c r="I6" s="146"/>
      <c r="J6" s="139"/>
    </row>
    <row r="7" spans="1:10" s="13" customFormat="1" ht="23.1" customHeight="1">
      <c r="A7" s="47">
        <v>45962</v>
      </c>
      <c r="B7" s="46">
        <v>1109</v>
      </c>
      <c r="C7" s="17" t="s">
        <v>93</v>
      </c>
      <c r="D7" s="17" t="s">
        <v>92</v>
      </c>
      <c r="E7" s="14" t="s">
        <v>13</v>
      </c>
      <c r="F7" s="35" t="s">
        <v>40</v>
      </c>
      <c r="G7" s="27">
        <v>200</v>
      </c>
      <c r="H7" s="16">
        <v>25</v>
      </c>
      <c r="I7" s="16">
        <f t="shared" ref="I7:I35" si="0">H7*G7</f>
        <v>5000</v>
      </c>
      <c r="J7" s="34" t="s">
        <v>39</v>
      </c>
    </row>
    <row r="8" spans="1:10" s="13" customFormat="1" ht="22.8">
      <c r="A8" s="47">
        <v>45964</v>
      </c>
      <c r="B8" s="46">
        <v>1110</v>
      </c>
      <c r="C8" s="17" t="s">
        <v>64</v>
      </c>
      <c r="D8" s="102" t="s">
        <v>44</v>
      </c>
      <c r="E8" s="46" t="s">
        <v>13</v>
      </c>
      <c r="F8" s="81" t="s">
        <v>40</v>
      </c>
      <c r="G8" s="15">
        <v>833</v>
      </c>
      <c r="H8" s="16">
        <v>259</v>
      </c>
      <c r="I8" s="16">
        <f>H8*G8</f>
        <v>215747</v>
      </c>
      <c r="J8" s="34" t="s">
        <v>39</v>
      </c>
    </row>
    <row r="9" spans="1:10" s="13" customFormat="1" ht="22.8">
      <c r="A9" s="92">
        <v>45965</v>
      </c>
      <c r="B9" s="91">
        <v>1111</v>
      </c>
      <c r="C9" s="99" t="s">
        <v>65</v>
      </c>
      <c r="D9" s="95" t="s">
        <v>69</v>
      </c>
      <c r="E9" s="46" t="s">
        <v>13</v>
      </c>
      <c r="F9" s="103" t="s">
        <v>68</v>
      </c>
      <c r="G9" s="97">
        <v>5</v>
      </c>
      <c r="H9" s="98">
        <v>100</v>
      </c>
      <c r="I9" s="98">
        <f>H9*G9</f>
        <v>500</v>
      </c>
      <c r="J9" s="34" t="s">
        <v>39</v>
      </c>
    </row>
    <row r="10" spans="1:10" s="13" customFormat="1" ht="24.9" customHeight="1">
      <c r="A10" s="161">
        <v>45968</v>
      </c>
      <c r="B10" s="162">
        <v>1112</v>
      </c>
      <c r="C10" s="140" t="s">
        <v>50</v>
      </c>
      <c r="D10" s="140" t="s">
        <v>48</v>
      </c>
      <c r="E10" s="46" t="s">
        <v>49</v>
      </c>
      <c r="F10" s="162" t="s">
        <v>42</v>
      </c>
      <c r="G10" s="143">
        <v>1</v>
      </c>
      <c r="H10" s="145">
        <v>1000</v>
      </c>
      <c r="I10" s="145">
        <f t="shared" ref="I10" si="1">H10*G10</f>
        <v>1000</v>
      </c>
      <c r="J10" s="137" t="s">
        <v>39</v>
      </c>
    </row>
    <row r="11" spans="1:10" s="13" customFormat="1" ht="19.649999999999999" customHeight="1">
      <c r="A11" s="158"/>
      <c r="B11" s="155"/>
      <c r="C11" s="142"/>
      <c r="D11" s="142"/>
      <c r="E11" s="28" t="s">
        <v>33</v>
      </c>
      <c r="F11" s="155"/>
      <c r="G11" s="144"/>
      <c r="H11" s="146"/>
      <c r="I11" s="146"/>
      <c r="J11" s="139"/>
    </row>
    <row r="12" spans="1:10" s="13" customFormat="1">
      <c r="A12" s="161">
        <v>45973</v>
      </c>
      <c r="B12" s="162">
        <v>1113</v>
      </c>
      <c r="C12" s="17" t="s">
        <v>58</v>
      </c>
      <c r="D12" s="140" t="s">
        <v>57</v>
      </c>
      <c r="E12" s="46" t="s">
        <v>13</v>
      </c>
      <c r="F12" s="46" t="s">
        <v>40</v>
      </c>
      <c r="G12" s="15">
        <v>16</v>
      </c>
      <c r="H12" s="16">
        <v>365.76</v>
      </c>
      <c r="I12" s="16">
        <f>H12*G12</f>
        <v>5852.16</v>
      </c>
      <c r="J12" s="137" t="s">
        <v>39</v>
      </c>
    </row>
    <row r="13" spans="1:10" s="13" customFormat="1">
      <c r="A13" s="157"/>
      <c r="B13" s="154"/>
      <c r="C13" s="17" t="s">
        <v>59</v>
      </c>
      <c r="D13" s="141"/>
      <c r="E13" s="70" t="s">
        <v>13</v>
      </c>
      <c r="F13" s="46" t="s">
        <v>40</v>
      </c>
      <c r="G13" s="15">
        <v>10</v>
      </c>
      <c r="H13" s="16">
        <v>531.16999999999996</v>
      </c>
      <c r="I13" s="77">
        <f>H13*G13</f>
        <v>5311.7</v>
      </c>
      <c r="J13" s="138"/>
    </row>
    <row r="14" spans="1:10" s="13" customFormat="1" ht="13.65" customHeight="1">
      <c r="A14" s="157"/>
      <c r="B14" s="154"/>
      <c r="C14" s="17" t="s">
        <v>60</v>
      </c>
      <c r="D14" s="141"/>
      <c r="E14" s="70" t="s">
        <v>13</v>
      </c>
      <c r="F14" s="46" t="s">
        <v>40</v>
      </c>
      <c r="G14" s="15">
        <v>12</v>
      </c>
      <c r="H14" s="16">
        <v>418.86</v>
      </c>
      <c r="I14" s="22">
        <f>H14*G14</f>
        <v>5026.32</v>
      </c>
      <c r="J14" s="138"/>
    </row>
    <row r="15" spans="1:10" s="13" customFormat="1">
      <c r="A15" s="158"/>
      <c r="B15" s="155"/>
      <c r="C15" s="17" t="s">
        <v>61</v>
      </c>
      <c r="D15" s="142"/>
      <c r="E15" s="83" t="s">
        <v>33</v>
      </c>
      <c r="F15" s="46" t="s">
        <v>40</v>
      </c>
      <c r="G15" s="15">
        <v>5</v>
      </c>
      <c r="H15" s="16">
        <v>638.42999999999995</v>
      </c>
      <c r="I15" s="22">
        <f>H15*G15</f>
        <v>3192.1499999999996</v>
      </c>
      <c r="J15" s="139"/>
    </row>
    <row r="16" spans="1:10" s="13" customFormat="1" ht="23.25" customHeight="1">
      <c r="A16" s="67">
        <v>45973</v>
      </c>
      <c r="B16" s="68">
        <v>1114</v>
      </c>
      <c r="C16" s="69" t="s">
        <v>94</v>
      </c>
      <c r="D16" s="104" t="s">
        <v>95</v>
      </c>
      <c r="E16" s="46" t="s">
        <v>13</v>
      </c>
      <c r="F16" s="46" t="s">
        <v>40</v>
      </c>
      <c r="G16" s="27">
        <v>23</v>
      </c>
      <c r="H16" s="16">
        <v>260</v>
      </c>
      <c r="I16" s="16">
        <f t="shared" ref="I16:I21" si="2">H16*G16</f>
        <v>5980</v>
      </c>
      <c r="J16" s="34" t="s">
        <v>39</v>
      </c>
    </row>
    <row r="17" spans="1:10" s="13" customFormat="1" ht="23.25" customHeight="1">
      <c r="A17" s="47">
        <v>45975</v>
      </c>
      <c r="B17" s="46">
        <v>1115</v>
      </c>
      <c r="C17" s="17" t="s">
        <v>97</v>
      </c>
      <c r="D17" s="105" t="s">
        <v>96</v>
      </c>
      <c r="E17" s="46" t="s">
        <v>13</v>
      </c>
      <c r="F17" s="46" t="s">
        <v>40</v>
      </c>
      <c r="G17" s="27">
        <v>27</v>
      </c>
      <c r="H17" s="16">
        <v>600</v>
      </c>
      <c r="I17" s="16">
        <f t="shared" si="2"/>
        <v>16200</v>
      </c>
      <c r="J17" s="34" t="s">
        <v>39</v>
      </c>
    </row>
    <row r="18" spans="1:10" s="13" customFormat="1" ht="22.8">
      <c r="A18" s="73">
        <v>45975</v>
      </c>
      <c r="B18" s="74">
        <v>1116</v>
      </c>
      <c r="C18" s="51" t="s">
        <v>65</v>
      </c>
      <c r="D18" s="96" t="s">
        <v>98</v>
      </c>
      <c r="E18" s="49" t="s">
        <v>13</v>
      </c>
      <c r="F18" s="49" t="s">
        <v>68</v>
      </c>
      <c r="G18" s="76">
        <v>2</v>
      </c>
      <c r="H18" s="77">
        <v>100</v>
      </c>
      <c r="I18" s="50">
        <f t="shared" si="2"/>
        <v>200</v>
      </c>
      <c r="J18" s="71" t="s">
        <v>39</v>
      </c>
    </row>
    <row r="19" spans="1:10" s="13" customFormat="1" ht="22.8">
      <c r="A19" s="92">
        <v>45975</v>
      </c>
      <c r="B19" s="91">
        <v>1117</v>
      </c>
      <c r="C19" s="99" t="s">
        <v>99</v>
      </c>
      <c r="D19" s="95" t="s">
        <v>100</v>
      </c>
      <c r="E19" s="91" t="s">
        <v>13</v>
      </c>
      <c r="F19" s="103" t="s">
        <v>42</v>
      </c>
      <c r="G19" s="97">
        <v>1</v>
      </c>
      <c r="H19" s="98">
        <v>500</v>
      </c>
      <c r="I19" s="98">
        <f t="shared" si="2"/>
        <v>500</v>
      </c>
      <c r="J19" s="93" t="s">
        <v>39</v>
      </c>
    </row>
    <row r="20" spans="1:10" s="13" customFormat="1" ht="23.7" customHeight="1">
      <c r="A20" s="47">
        <v>45975</v>
      </c>
      <c r="B20" s="46">
        <v>1118</v>
      </c>
      <c r="C20" s="17" t="s">
        <v>101</v>
      </c>
      <c r="D20" s="102" t="s">
        <v>102</v>
      </c>
      <c r="E20" s="46" t="s">
        <v>13</v>
      </c>
      <c r="F20" s="106" t="s">
        <v>40</v>
      </c>
      <c r="G20" s="15">
        <v>3060</v>
      </c>
      <c r="H20" s="16">
        <v>35</v>
      </c>
      <c r="I20" s="16">
        <f t="shared" si="2"/>
        <v>107100</v>
      </c>
      <c r="J20" s="34" t="s">
        <v>39</v>
      </c>
    </row>
    <row r="21" spans="1:10" s="13" customFormat="1" ht="23.7" customHeight="1">
      <c r="A21" s="47">
        <v>45979</v>
      </c>
      <c r="B21" s="46">
        <v>1119</v>
      </c>
      <c r="C21" s="17" t="s">
        <v>97</v>
      </c>
      <c r="D21" s="102" t="s">
        <v>103</v>
      </c>
      <c r="E21" s="46" t="s">
        <v>13</v>
      </c>
      <c r="F21" s="106" t="s">
        <v>40</v>
      </c>
      <c r="G21" s="15">
        <v>226</v>
      </c>
      <c r="H21" s="16">
        <v>600</v>
      </c>
      <c r="I21" s="16">
        <f t="shared" si="2"/>
        <v>135600</v>
      </c>
      <c r="J21" s="34" t="s">
        <v>39</v>
      </c>
    </row>
    <row r="22" spans="1:10" s="13" customFormat="1" ht="18.899999999999999" customHeight="1">
      <c r="A22" s="161">
        <v>45979</v>
      </c>
      <c r="B22" s="162">
        <v>1120</v>
      </c>
      <c r="C22" s="163" t="s">
        <v>104</v>
      </c>
      <c r="D22" s="140" t="s">
        <v>105</v>
      </c>
      <c r="E22" s="46" t="s">
        <v>13</v>
      </c>
      <c r="F22" s="162" t="s">
        <v>40</v>
      </c>
      <c r="G22" s="159">
        <v>1</v>
      </c>
      <c r="H22" s="145">
        <v>24500</v>
      </c>
      <c r="I22" s="145">
        <f>H22*G22</f>
        <v>24500</v>
      </c>
      <c r="J22" s="137" t="s">
        <v>39</v>
      </c>
    </row>
    <row r="23" spans="1:10" s="13" customFormat="1" ht="15" thickBot="1">
      <c r="A23" s="158"/>
      <c r="B23" s="155"/>
      <c r="C23" s="164"/>
      <c r="D23" s="142"/>
      <c r="E23" s="28" t="s">
        <v>33</v>
      </c>
      <c r="F23" s="155"/>
      <c r="G23" s="160"/>
      <c r="H23" s="146"/>
      <c r="I23" s="146"/>
      <c r="J23" s="139"/>
    </row>
    <row r="24" spans="1:10" ht="30" customHeight="1">
      <c r="A24" s="84" t="s">
        <v>26</v>
      </c>
      <c r="B24" s="85"/>
      <c r="C24" s="85"/>
      <c r="D24" s="85"/>
      <c r="E24" s="85"/>
      <c r="F24" s="85"/>
      <c r="G24" s="85"/>
      <c r="H24" s="85"/>
      <c r="I24" s="85"/>
      <c r="J24" s="86"/>
    </row>
    <row r="25" spans="1:10" ht="30" customHeight="1">
      <c r="A25" s="147" t="str">
        <f>A2</f>
        <v>CONCENTRADO DONATIVOS ENTRADAS NOVIEMBRE 2025</v>
      </c>
      <c r="B25" s="148"/>
      <c r="C25" s="148"/>
      <c r="D25" s="148"/>
      <c r="E25" s="148"/>
      <c r="F25" s="148"/>
      <c r="G25" s="148"/>
      <c r="H25" s="148"/>
      <c r="I25" s="148"/>
      <c r="J25" s="149"/>
    </row>
    <row r="26" spans="1:10" ht="30" customHeight="1" thickBot="1">
      <c r="A26" s="150" t="s">
        <v>0</v>
      </c>
      <c r="B26" s="151"/>
      <c r="C26" s="151"/>
      <c r="D26" s="151"/>
      <c r="E26" s="151"/>
      <c r="F26" s="151"/>
      <c r="G26" s="151"/>
      <c r="H26" s="151"/>
      <c r="I26" s="151"/>
      <c r="J26" s="152"/>
    </row>
    <row r="27" spans="1:10" ht="30" customHeight="1" thickBot="1">
      <c r="A27" s="1" t="s">
        <v>1</v>
      </c>
      <c r="B27" s="2" t="s">
        <v>2</v>
      </c>
      <c r="C27" s="37" t="s">
        <v>3</v>
      </c>
      <c r="D27" s="3" t="s">
        <v>4</v>
      </c>
      <c r="E27" s="2" t="s">
        <v>5</v>
      </c>
      <c r="F27" s="56" t="s">
        <v>27</v>
      </c>
      <c r="G27" s="12" t="s">
        <v>6</v>
      </c>
      <c r="H27" s="4" t="s">
        <v>7</v>
      </c>
      <c r="I27" s="4" t="s">
        <v>8</v>
      </c>
      <c r="J27" s="2" t="s">
        <v>9</v>
      </c>
    </row>
    <row r="28" spans="1:10" s="13" customFormat="1" ht="22.8">
      <c r="A28" s="78">
        <v>45981</v>
      </c>
      <c r="B28" s="57">
        <v>1121</v>
      </c>
      <c r="C28" s="51" t="s">
        <v>107</v>
      </c>
      <c r="D28" s="108" t="s">
        <v>108</v>
      </c>
      <c r="E28" s="57" t="s">
        <v>13</v>
      </c>
      <c r="F28" s="57" t="s">
        <v>40</v>
      </c>
      <c r="G28" s="58">
        <v>10</v>
      </c>
      <c r="H28" s="59">
        <v>65</v>
      </c>
      <c r="I28" s="59">
        <f t="shared" si="0"/>
        <v>650</v>
      </c>
      <c r="J28" s="79" t="s">
        <v>39</v>
      </c>
    </row>
    <row r="29" spans="1:10" s="13" customFormat="1">
      <c r="A29" s="161">
        <v>45981</v>
      </c>
      <c r="B29" s="162">
        <v>1122</v>
      </c>
      <c r="C29" s="69" t="s">
        <v>109</v>
      </c>
      <c r="D29" s="140" t="s">
        <v>98</v>
      </c>
      <c r="E29" s="68" t="s">
        <v>13</v>
      </c>
      <c r="F29" s="80" t="s">
        <v>63</v>
      </c>
      <c r="G29" s="15">
        <v>3</v>
      </c>
      <c r="H29" s="16">
        <v>50</v>
      </c>
      <c r="I29" s="16">
        <f t="shared" si="0"/>
        <v>150</v>
      </c>
      <c r="J29" s="138" t="s">
        <v>39</v>
      </c>
    </row>
    <row r="30" spans="1:10" s="13" customFormat="1">
      <c r="A30" s="157"/>
      <c r="B30" s="154"/>
      <c r="C30" s="69" t="s">
        <v>110</v>
      </c>
      <c r="D30" s="141"/>
      <c r="E30" s="68" t="s">
        <v>13</v>
      </c>
      <c r="F30" s="80" t="s">
        <v>40</v>
      </c>
      <c r="G30" s="15">
        <v>15</v>
      </c>
      <c r="H30" s="16">
        <v>20</v>
      </c>
      <c r="I30" s="16">
        <f t="shared" si="0"/>
        <v>300</v>
      </c>
      <c r="J30" s="138"/>
    </row>
    <row r="31" spans="1:10" s="13" customFormat="1">
      <c r="A31" s="157"/>
      <c r="B31" s="154"/>
      <c r="C31" s="69" t="s">
        <v>111</v>
      </c>
      <c r="D31" s="141"/>
      <c r="E31" s="68" t="s">
        <v>13</v>
      </c>
      <c r="F31" s="80" t="s">
        <v>63</v>
      </c>
      <c r="G31" s="15">
        <v>1</v>
      </c>
      <c r="H31" s="16">
        <v>200</v>
      </c>
      <c r="I31" s="16">
        <f t="shared" si="0"/>
        <v>200</v>
      </c>
      <c r="J31" s="138"/>
    </row>
    <row r="32" spans="1:10" s="13" customFormat="1" ht="22.8">
      <c r="A32" s="161">
        <v>45981</v>
      </c>
      <c r="B32" s="162">
        <v>1123</v>
      </c>
      <c r="C32" s="69" t="s">
        <v>113</v>
      </c>
      <c r="D32" s="140" t="s">
        <v>112</v>
      </c>
      <c r="E32" s="68" t="s">
        <v>13</v>
      </c>
      <c r="F32" s="81" t="s">
        <v>40</v>
      </c>
      <c r="G32" s="15">
        <v>102</v>
      </c>
      <c r="H32" s="16">
        <v>1500</v>
      </c>
      <c r="I32" s="16">
        <f t="shared" si="0"/>
        <v>153000</v>
      </c>
      <c r="J32" s="34" t="s">
        <v>39</v>
      </c>
    </row>
    <row r="33" spans="1:10" s="13" customFormat="1" ht="22.8">
      <c r="A33" s="157"/>
      <c r="B33" s="154"/>
      <c r="C33" s="100" t="s">
        <v>114</v>
      </c>
      <c r="D33" s="141"/>
      <c r="E33" s="94" t="s">
        <v>13</v>
      </c>
      <c r="F33" s="81" t="s">
        <v>40</v>
      </c>
      <c r="G33" s="15">
        <v>1</v>
      </c>
      <c r="H33" s="16">
        <v>938</v>
      </c>
      <c r="I33" s="16">
        <f t="shared" si="0"/>
        <v>938</v>
      </c>
      <c r="J33" s="34" t="s">
        <v>39</v>
      </c>
    </row>
    <row r="34" spans="1:10" s="13" customFormat="1" ht="22.8">
      <c r="A34" s="158"/>
      <c r="B34" s="155"/>
      <c r="C34" s="100" t="s">
        <v>115</v>
      </c>
      <c r="D34" s="142"/>
      <c r="E34" s="94" t="s">
        <v>13</v>
      </c>
      <c r="F34" s="81" t="s">
        <v>40</v>
      </c>
      <c r="G34" s="15">
        <v>1</v>
      </c>
      <c r="H34" s="16">
        <v>3299</v>
      </c>
      <c r="I34" s="16">
        <f t="shared" si="0"/>
        <v>3299</v>
      </c>
      <c r="J34" s="34" t="s">
        <v>39</v>
      </c>
    </row>
    <row r="35" spans="1:10" s="13" customFormat="1" ht="23.1" customHeight="1">
      <c r="A35" s="47">
        <v>45982</v>
      </c>
      <c r="B35" s="46">
        <v>1124</v>
      </c>
      <c r="C35" s="69" t="s">
        <v>116</v>
      </c>
      <c r="D35" s="102" t="s">
        <v>70</v>
      </c>
      <c r="E35" s="68" t="s">
        <v>13</v>
      </c>
      <c r="F35" s="81" t="s">
        <v>40</v>
      </c>
      <c r="G35" s="15">
        <v>10</v>
      </c>
      <c r="H35" s="16">
        <v>50</v>
      </c>
      <c r="I35" s="16">
        <f t="shared" si="0"/>
        <v>500</v>
      </c>
      <c r="J35" s="34" t="s">
        <v>39</v>
      </c>
    </row>
    <row r="36" spans="1:10" s="13" customFormat="1" ht="23.25" customHeight="1">
      <c r="A36" s="73">
        <v>45985</v>
      </c>
      <c r="B36" s="74">
        <v>1125</v>
      </c>
      <c r="C36" s="69" t="s">
        <v>65</v>
      </c>
      <c r="D36" s="96" t="s">
        <v>117</v>
      </c>
      <c r="E36" s="68" t="s">
        <v>13</v>
      </c>
      <c r="F36" s="82" t="s">
        <v>66</v>
      </c>
      <c r="G36" s="66">
        <v>1</v>
      </c>
      <c r="H36" s="65">
        <v>100</v>
      </c>
      <c r="I36" s="65">
        <f>H36*G36</f>
        <v>100</v>
      </c>
      <c r="J36" s="75" t="s">
        <v>39</v>
      </c>
    </row>
    <row r="37" spans="1:10" s="13" customFormat="1" ht="23.25" customHeight="1">
      <c r="A37" s="92">
        <v>45985</v>
      </c>
      <c r="B37" s="91">
        <v>1126</v>
      </c>
      <c r="C37" s="99" t="s">
        <v>118</v>
      </c>
      <c r="D37" s="95" t="s">
        <v>119</v>
      </c>
      <c r="E37" s="91" t="s">
        <v>13</v>
      </c>
      <c r="F37" s="103" t="s">
        <v>66</v>
      </c>
      <c r="G37" s="97">
        <v>1</v>
      </c>
      <c r="H37" s="98">
        <v>100</v>
      </c>
      <c r="I37" s="98">
        <f>H37*G37</f>
        <v>100</v>
      </c>
      <c r="J37" s="93" t="s">
        <v>39</v>
      </c>
    </row>
    <row r="38" spans="1:10" s="13" customFormat="1" ht="34.200000000000003">
      <c r="A38" s="47">
        <v>45985</v>
      </c>
      <c r="B38" s="46">
        <v>1127</v>
      </c>
      <c r="C38" s="17" t="s">
        <v>120</v>
      </c>
      <c r="D38" s="102" t="s">
        <v>98</v>
      </c>
      <c r="E38" s="46" t="s">
        <v>13</v>
      </c>
      <c r="F38" s="106" t="s">
        <v>42</v>
      </c>
      <c r="G38" s="15">
        <v>1</v>
      </c>
      <c r="H38" s="16">
        <v>500</v>
      </c>
      <c r="I38" s="16">
        <f>H38*G38</f>
        <v>500</v>
      </c>
      <c r="J38" s="34" t="s">
        <v>39</v>
      </c>
    </row>
    <row r="39" spans="1:10" s="13" customFormat="1">
      <c r="A39" s="161">
        <v>45985</v>
      </c>
      <c r="B39" s="162">
        <v>1128</v>
      </c>
      <c r="C39" s="140" t="s">
        <v>122</v>
      </c>
      <c r="D39" s="140" t="s">
        <v>121</v>
      </c>
      <c r="E39" s="46" t="s">
        <v>13</v>
      </c>
      <c r="F39" s="165" t="s">
        <v>62</v>
      </c>
      <c r="G39" s="143">
        <v>1</v>
      </c>
      <c r="H39" s="145">
        <v>1000</v>
      </c>
      <c r="I39" s="145">
        <f>H39*G39</f>
        <v>1000</v>
      </c>
      <c r="J39" s="137" t="s">
        <v>39</v>
      </c>
    </row>
    <row r="40" spans="1:10" s="13" customFormat="1">
      <c r="A40" s="158"/>
      <c r="B40" s="155"/>
      <c r="C40" s="142"/>
      <c r="D40" s="142"/>
      <c r="E40" s="28" t="s">
        <v>33</v>
      </c>
      <c r="F40" s="166"/>
      <c r="G40" s="144"/>
      <c r="H40" s="146"/>
      <c r="I40" s="146"/>
      <c r="J40" s="139"/>
    </row>
    <row r="41" spans="1:10" s="13" customFormat="1" ht="23.25" customHeight="1">
      <c r="A41" s="47">
        <v>45986</v>
      </c>
      <c r="B41" s="46">
        <v>1129</v>
      </c>
      <c r="C41" s="17" t="s">
        <v>123</v>
      </c>
      <c r="D41" s="102" t="s">
        <v>41</v>
      </c>
      <c r="E41" s="46" t="s">
        <v>13</v>
      </c>
      <c r="F41" s="106" t="s">
        <v>40</v>
      </c>
      <c r="G41" s="15">
        <v>600</v>
      </c>
      <c r="H41" s="16">
        <v>150</v>
      </c>
      <c r="I41" s="16">
        <f>H41*G41</f>
        <v>90000</v>
      </c>
      <c r="J41" s="34" t="s">
        <v>39</v>
      </c>
    </row>
    <row r="42" spans="1:10" s="13" customFormat="1">
      <c r="A42" s="161">
        <v>45988</v>
      </c>
      <c r="B42" s="162">
        <v>1130</v>
      </c>
      <c r="C42" s="140" t="s">
        <v>125</v>
      </c>
      <c r="D42" s="140" t="s">
        <v>124</v>
      </c>
      <c r="E42" s="46" t="s">
        <v>13</v>
      </c>
      <c r="F42" s="165" t="s">
        <v>62</v>
      </c>
      <c r="G42" s="143">
        <v>1</v>
      </c>
      <c r="H42" s="145">
        <v>8.67</v>
      </c>
      <c r="I42" s="145">
        <f>H42*G42</f>
        <v>8.67</v>
      </c>
      <c r="J42" s="137" t="s">
        <v>39</v>
      </c>
    </row>
    <row r="43" spans="1:10" s="13" customFormat="1" ht="19.350000000000001" customHeight="1">
      <c r="A43" s="158"/>
      <c r="B43" s="155"/>
      <c r="C43" s="142"/>
      <c r="D43" s="142"/>
      <c r="E43" s="28" t="s">
        <v>33</v>
      </c>
      <c r="F43" s="166"/>
      <c r="G43" s="144"/>
      <c r="H43" s="146"/>
      <c r="I43" s="146"/>
      <c r="J43" s="139"/>
    </row>
    <row r="44" spans="1:10" s="13" customFormat="1" ht="34.200000000000003">
      <c r="A44" s="161">
        <v>45988</v>
      </c>
      <c r="B44" s="162">
        <v>1131</v>
      </c>
      <c r="C44" s="17" t="s">
        <v>126</v>
      </c>
      <c r="D44" s="162" t="s">
        <v>81</v>
      </c>
      <c r="E44" s="46" t="s">
        <v>13</v>
      </c>
      <c r="F44" s="106" t="s">
        <v>40</v>
      </c>
      <c r="G44" s="15">
        <v>374</v>
      </c>
      <c r="H44" s="16">
        <v>180</v>
      </c>
      <c r="I44" s="22">
        <f>H44*G44</f>
        <v>67320</v>
      </c>
      <c r="J44" s="34" t="s">
        <v>39</v>
      </c>
    </row>
    <row r="45" spans="1:10" s="13" customFormat="1" ht="23.25" customHeight="1" thickBot="1">
      <c r="A45" s="168"/>
      <c r="B45" s="167"/>
      <c r="C45" s="53" t="s">
        <v>127</v>
      </c>
      <c r="D45" s="167"/>
      <c r="E45" s="52" t="s">
        <v>13</v>
      </c>
      <c r="F45" s="107" t="s">
        <v>40</v>
      </c>
      <c r="G45" s="72">
        <v>10</v>
      </c>
      <c r="H45" s="54">
        <v>200</v>
      </c>
      <c r="I45" s="109">
        <f>H45*G45</f>
        <v>2000</v>
      </c>
      <c r="J45" s="55" t="s">
        <v>39</v>
      </c>
    </row>
    <row r="46" spans="1:10" ht="30" customHeight="1">
      <c r="A46" s="84" t="s">
        <v>26</v>
      </c>
      <c r="B46" s="85"/>
      <c r="C46" s="85"/>
      <c r="D46" s="85"/>
      <c r="E46" s="85"/>
      <c r="F46" s="85"/>
      <c r="G46" s="85"/>
      <c r="H46" s="85"/>
      <c r="I46" s="85"/>
      <c r="J46" s="86"/>
    </row>
    <row r="47" spans="1:10" ht="30" customHeight="1">
      <c r="A47" s="147" t="str">
        <f>A2</f>
        <v>CONCENTRADO DONATIVOS ENTRADAS NOVIEMBRE 2025</v>
      </c>
      <c r="B47" s="148"/>
      <c r="C47" s="148"/>
      <c r="D47" s="148"/>
      <c r="E47" s="148"/>
      <c r="F47" s="148"/>
      <c r="G47" s="148"/>
      <c r="H47" s="148"/>
      <c r="I47" s="148"/>
      <c r="J47" s="149"/>
    </row>
    <row r="48" spans="1:10" ht="30" customHeight="1" thickBot="1">
      <c r="A48" s="150" t="s">
        <v>0</v>
      </c>
      <c r="B48" s="151"/>
      <c r="C48" s="151"/>
      <c r="D48" s="151"/>
      <c r="E48" s="151"/>
      <c r="F48" s="151"/>
      <c r="G48" s="151"/>
      <c r="H48" s="151"/>
      <c r="I48" s="151"/>
      <c r="J48" s="152"/>
    </row>
    <row r="49" spans="1:10" ht="30" customHeight="1" thickBot="1">
      <c r="A49" s="1" t="s">
        <v>1</v>
      </c>
      <c r="B49" s="2" t="s">
        <v>2</v>
      </c>
      <c r="C49" s="37" t="s">
        <v>3</v>
      </c>
      <c r="D49" s="3" t="s">
        <v>4</v>
      </c>
      <c r="E49" s="2" t="s">
        <v>5</v>
      </c>
      <c r="F49" s="56" t="s">
        <v>27</v>
      </c>
      <c r="G49" s="12" t="s">
        <v>6</v>
      </c>
      <c r="H49" s="4" t="s">
        <v>7</v>
      </c>
      <c r="I49" s="4" t="s">
        <v>8</v>
      </c>
      <c r="J49" s="2" t="s">
        <v>9</v>
      </c>
    </row>
    <row r="50" spans="1:10" s="13" customFormat="1" ht="23.25" customHeight="1">
      <c r="A50" s="156">
        <v>45988</v>
      </c>
      <c r="B50" s="153">
        <v>1131</v>
      </c>
      <c r="C50" s="69" t="s">
        <v>128</v>
      </c>
      <c r="D50" s="153" t="s">
        <v>67</v>
      </c>
      <c r="E50" s="68" t="s">
        <v>13</v>
      </c>
      <c r="F50" s="82" t="s">
        <v>40</v>
      </c>
      <c r="G50" s="66">
        <v>65</v>
      </c>
      <c r="H50" s="65">
        <v>15</v>
      </c>
      <c r="I50" s="65">
        <f>H50*G50</f>
        <v>975</v>
      </c>
      <c r="J50" s="34" t="s">
        <v>39</v>
      </c>
    </row>
    <row r="51" spans="1:10" s="13" customFormat="1" ht="22.8">
      <c r="A51" s="157"/>
      <c r="B51" s="154"/>
      <c r="C51" s="100" t="s">
        <v>129</v>
      </c>
      <c r="D51" s="154"/>
      <c r="E51" s="74" t="s">
        <v>13</v>
      </c>
      <c r="F51" s="82" t="s">
        <v>40</v>
      </c>
      <c r="G51" s="76">
        <v>150</v>
      </c>
      <c r="H51" s="77">
        <v>6</v>
      </c>
      <c r="I51" s="77">
        <f t="shared" ref="I51:I53" si="3">H51*G51</f>
        <v>900</v>
      </c>
      <c r="J51" s="34" t="s">
        <v>39</v>
      </c>
    </row>
    <row r="52" spans="1:10" s="13" customFormat="1" ht="34.200000000000003">
      <c r="A52" s="158"/>
      <c r="B52" s="155"/>
      <c r="C52" s="100" t="s">
        <v>130</v>
      </c>
      <c r="D52" s="155"/>
      <c r="E52" s="74" t="s">
        <v>13</v>
      </c>
      <c r="F52" s="82" t="s">
        <v>40</v>
      </c>
      <c r="G52" s="76">
        <v>136</v>
      </c>
      <c r="H52" s="77">
        <v>85</v>
      </c>
      <c r="I52" s="77">
        <f t="shared" si="3"/>
        <v>11560</v>
      </c>
      <c r="J52" s="34" t="s">
        <v>39</v>
      </c>
    </row>
    <row r="53" spans="1:10" s="13" customFormat="1" ht="22.8">
      <c r="A53" s="47">
        <v>45989</v>
      </c>
      <c r="B53" s="46">
        <v>1132</v>
      </c>
      <c r="C53" s="100" t="s">
        <v>83</v>
      </c>
      <c r="D53" s="17" t="s">
        <v>82</v>
      </c>
      <c r="E53" s="74" t="s">
        <v>13</v>
      </c>
      <c r="F53" s="82" t="s">
        <v>40</v>
      </c>
      <c r="G53" s="76">
        <f>'[1]CASA XAVIER'!N4</f>
        <v>8</v>
      </c>
      <c r="H53" s="77">
        <v>300</v>
      </c>
      <c r="I53" s="77">
        <f t="shared" si="3"/>
        <v>2400</v>
      </c>
      <c r="J53" s="34" t="s">
        <v>39</v>
      </c>
    </row>
    <row r="54" spans="1:10">
      <c r="I54" s="77">
        <f>604043.13+320065.67+15835</f>
        <v>939943.8</v>
      </c>
    </row>
    <row r="56" spans="1:10">
      <c r="A56" s="5"/>
      <c r="B56" s="5"/>
      <c r="C56" s="36"/>
      <c r="D56" s="134" t="s">
        <v>30</v>
      </c>
      <c r="E56" s="135"/>
      <c r="F56" s="135"/>
      <c r="G56" s="135"/>
      <c r="H56" s="136"/>
      <c r="I56" s="23">
        <f>I54</f>
        <v>939943.8</v>
      </c>
      <c r="J56" s="6"/>
    </row>
    <row r="57" spans="1:10">
      <c r="A57" s="5"/>
      <c r="B57" s="5"/>
      <c r="C57" s="36"/>
      <c r="D57" s="134" t="s">
        <v>10</v>
      </c>
      <c r="E57" s="135"/>
      <c r="F57" s="135"/>
      <c r="G57" s="135"/>
      <c r="H57" s="136"/>
      <c r="I57" s="124" t="str">
        <f>VILLAS!I36</f>
        <v>$ 17,464,00</v>
      </c>
      <c r="J57" s="6"/>
    </row>
    <row r="58" spans="1:10">
      <c r="A58" s="5"/>
      <c r="B58" s="5"/>
      <c r="C58" s="36"/>
      <c r="D58" s="134" t="s">
        <v>11</v>
      </c>
      <c r="E58" s="135"/>
      <c r="F58" s="135"/>
      <c r="G58" s="135"/>
      <c r="H58" s="136"/>
      <c r="I58" s="62">
        <f>CADIPSIC!I47</f>
        <v>26141</v>
      </c>
      <c r="J58" s="6"/>
    </row>
    <row r="59" spans="1:10">
      <c r="A59" s="7"/>
      <c r="B59" s="7"/>
      <c r="H59" s="32" t="s">
        <v>25</v>
      </c>
      <c r="I59" s="23">
        <f>SUM(I56:I58)</f>
        <v>966084.8</v>
      </c>
      <c r="J59" s="6"/>
    </row>
    <row r="60" spans="1:10">
      <c r="A60" s="7"/>
      <c r="B60" s="7"/>
      <c r="H60" s="32"/>
      <c r="I60" s="101"/>
      <c r="J60" s="6"/>
    </row>
    <row r="61" spans="1:10">
      <c r="A61" s="7"/>
      <c r="B61" s="7"/>
      <c r="H61" s="32"/>
      <c r="I61" s="101"/>
      <c r="J61" s="6"/>
    </row>
    <row r="62" spans="1:10">
      <c r="A62" s="7"/>
      <c r="B62" s="7"/>
      <c r="C62" s="29"/>
      <c r="D62" s="9" t="s">
        <v>32</v>
      </c>
      <c r="E62" s="31"/>
      <c r="F62" s="29"/>
      <c r="G62" s="10"/>
      <c r="I62" s="8"/>
      <c r="J62" s="6"/>
    </row>
    <row r="63" spans="1:10">
      <c r="C63" s="29"/>
      <c r="D63" s="11" t="s">
        <v>29</v>
      </c>
      <c r="E63" s="31"/>
      <c r="F63" s="29"/>
      <c r="G63" s="10"/>
      <c r="H63" s="33"/>
      <c r="I63" s="8"/>
      <c r="J63" s="6"/>
    </row>
    <row r="64" spans="1:10">
      <c r="C64" s="29"/>
      <c r="D64" s="11" t="s">
        <v>12</v>
      </c>
      <c r="E64" s="31"/>
      <c r="F64" s="29"/>
      <c r="G64" s="10"/>
      <c r="H64" s="33"/>
    </row>
    <row r="65" spans="3:8">
      <c r="C65" s="29"/>
      <c r="D65" s="11" t="s">
        <v>47</v>
      </c>
      <c r="E65" s="31"/>
      <c r="F65" s="29"/>
      <c r="G65" s="10"/>
      <c r="H65" s="33"/>
    </row>
  </sheetData>
  <mergeCells count="71">
    <mergeCell ref="B44:B45"/>
    <mergeCell ref="A44:A45"/>
    <mergeCell ref="D44:D45"/>
    <mergeCell ref="A42:A43"/>
    <mergeCell ref="B42:B43"/>
    <mergeCell ref="C42:C43"/>
    <mergeCell ref="D42:D43"/>
    <mergeCell ref="B32:B34"/>
    <mergeCell ref="A32:A34"/>
    <mergeCell ref="D32:D34"/>
    <mergeCell ref="D29:D31"/>
    <mergeCell ref="F42:F43"/>
    <mergeCell ref="A39:A40"/>
    <mergeCell ref="B39:B40"/>
    <mergeCell ref="C39:C40"/>
    <mergeCell ref="D39:D40"/>
    <mergeCell ref="F39:F40"/>
    <mergeCell ref="J10:J11"/>
    <mergeCell ref="F10:F11"/>
    <mergeCell ref="A29:A31"/>
    <mergeCell ref="B29:B31"/>
    <mergeCell ref="J29:J31"/>
    <mergeCell ref="A26:J26"/>
    <mergeCell ref="A22:A23"/>
    <mergeCell ref="B22:B23"/>
    <mergeCell ref="C22:C23"/>
    <mergeCell ref="D22:D23"/>
    <mergeCell ref="F22:F23"/>
    <mergeCell ref="G22:G23"/>
    <mergeCell ref="H22:H23"/>
    <mergeCell ref="I22:I23"/>
    <mergeCell ref="J22:J23"/>
    <mergeCell ref="I10:I11"/>
    <mergeCell ref="A12:A15"/>
    <mergeCell ref="B12:B15"/>
    <mergeCell ref="A10:A11"/>
    <mergeCell ref="B10:B11"/>
    <mergeCell ref="C10:C11"/>
    <mergeCell ref="D10:D11"/>
    <mergeCell ref="D50:D52"/>
    <mergeCell ref="B50:B52"/>
    <mergeCell ref="A50:A52"/>
    <mergeCell ref="A2:J2"/>
    <mergeCell ref="A3:J3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G10:G11"/>
    <mergeCell ref="H10:H11"/>
    <mergeCell ref="D56:H56"/>
    <mergeCell ref="D57:H57"/>
    <mergeCell ref="D58:H58"/>
    <mergeCell ref="J12:J15"/>
    <mergeCell ref="D12:D15"/>
    <mergeCell ref="G39:G40"/>
    <mergeCell ref="H39:H40"/>
    <mergeCell ref="I39:I40"/>
    <mergeCell ref="J39:J40"/>
    <mergeCell ref="G42:G43"/>
    <mergeCell ref="H42:H43"/>
    <mergeCell ref="I42:I43"/>
    <mergeCell ref="J42:J43"/>
    <mergeCell ref="A25:J25"/>
    <mergeCell ref="A47:J47"/>
    <mergeCell ref="A48:J4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zoomScale="71" zoomScaleNormal="71" workbookViewId="0">
      <selection sqref="A1:J1"/>
    </sheetView>
  </sheetViews>
  <sheetFormatPr baseColWidth="10" defaultColWidth="11.44140625" defaultRowHeight="15"/>
  <cols>
    <col min="1" max="1" width="19.44140625" style="18" customWidth="1"/>
    <col min="2" max="2" width="11.109375" style="18" customWidth="1"/>
    <col min="3" max="3" width="37.109375" style="19" customWidth="1"/>
    <col min="4" max="4" width="21.88671875" style="19" customWidth="1"/>
    <col min="5" max="5" width="16.5546875" style="18" customWidth="1"/>
    <col min="6" max="6" width="12.109375" style="18" customWidth="1"/>
    <col min="7" max="7" width="17.44140625" style="18" customWidth="1"/>
    <col min="8" max="8" width="15.109375" style="18" bestFit="1" customWidth="1"/>
    <col min="9" max="9" width="15.33203125" style="20" customWidth="1"/>
    <col min="10" max="10" width="26.109375" style="18" customWidth="1"/>
    <col min="11" max="11" width="47.109375" style="18" customWidth="1"/>
    <col min="12" max="16384" width="11.44140625" style="18"/>
  </cols>
  <sheetData>
    <row r="1" spans="1:26" s="38" customFormat="1" ht="30" customHeight="1">
      <c r="A1" s="171" t="s">
        <v>14</v>
      </c>
      <c r="B1" s="172"/>
      <c r="C1" s="172"/>
      <c r="D1" s="172"/>
      <c r="E1" s="172"/>
      <c r="F1" s="172"/>
      <c r="G1" s="172"/>
      <c r="H1" s="172"/>
      <c r="I1" s="172"/>
      <c r="J1" s="173"/>
      <c r="K1" s="39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s="38" customFormat="1" ht="30" customHeight="1">
      <c r="A2" s="174" t="s">
        <v>131</v>
      </c>
      <c r="B2" s="175"/>
      <c r="C2" s="175"/>
      <c r="D2" s="175"/>
      <c r="E2" s="175"/>
      <c r="F2" s="175"/>
      <c r="G2" s="175"/>
      <c r="H2" s="175"/>
      <c r="I2" s="175"/>
      <c r="J2" s="176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38" customFormat="1" ht="30" customHeight="1" thickBot="1">
      <c r="A3" s="177" t="s">
        <v>46</v>
      </c>
      <c r="B3" s="178"/>
      <c r="C3" s="178"/>
      <c r="D3" s="178"/>
      <c r="E3" s="178"/>
      <c r="F3" s="178"/>
      <c r="G3" s="178"/>
      <c r="H3" s="178"/>
      <c r="I3" s="178"/>
      <c r="J3" s="17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s="38" customFormat="1" ht="54.6" thickBot="1">
      <c r="A4" s="40" t="s">
        <v>16</v>
      </c>
      <c r="B4" s="41" t="s">
        <v>17</v>
      </c>
      <c r="C4" s="41" t="s">
        <v>18</v>
      </c>
      <c r="D4" s="41" t="s">
        <v>19</v>
      </c>
      <c r="E4" s="41" t="s">
        <v>20</v>
      </c>
      <c r="F4" s="41" t="s">
        <v>21</v>
      </c>
      <c r="G4" s="42" t="s">
        <v>28</v>
      </c>
      <c r="H4" s="43" t="s">
        <v>22</v>
      </c>
      <c r="I4" s="44" t="s">
        <v>23</v>
      </c>
      <c r="J4" s="41" t="s">
        <v>24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90" customFormat="1" ht="15.45" customHeight="1">
      <c r="A5" s="180"/>
      <c r="B5" s="182">
        <v>487</v>
      </c>
      <c r="C5" s="183" t="s">
        <v>132</v>
      </c>
      <c r="D5" s="183"/>
      <c r="E5" s="183"/>
      <c r="F5" s="183"/>
      <c r="G5" s="183"/>
      <c r="H5" s="183"/>
      <c r="I5" s="183"/>
      <c r="J5" s="184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s="90" customFormat="1" ht="15.75" customHeight="1">
      <c r="A6" s="181"/>
      <c r="B6" s="170"/>
      <c r="C6" s="185"/>
      <c r="D6" s="185"/>
      <c r="E6" s="185"/>
      <c r="F6" s="185"/>
      <c r="G6" s="185"/>
      <c r="H6" s="185"/>
      <c r="I6" s="185"/>
      <c r="J6" s="186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s="90" customFormat="1" ht="15.75" customHeight="1">
      <c r="A7" s="169">
        <v>45964</v>
      </c>
      <c r="B7" s="170">
        <v>488</v>
      </c>
      <c r="C7" s="122" t="s">
        <v>133</v>
      </c>
      <c r="D7" s="170" t="s">
        <v>85</v>
      </c>
      <c r="E7" s="116" t="s">
        <v>13</v>
      </c>
      <c r="F7" s="116" t="s">
        <v>42</v>
      </c>
      <c r="G7" s="116">
        <v>1</v>
      </c>
      <c r="H7" s="116" t="s">
        <v>134</v>
      </c>
      <c r="I7" s="117" t="s">
        <v>134</v>
      </c>
      <c r="J7" s="116" t="s">
        <v>84</v>
      </c>
      <c r="K7" s="88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s="90" customFormat="1" ht="15.75" customHeight="1">
      <c r="A8" s="169"/>
      <c r="B8" s="170"/>
      <c r="C8" s="122" t="s">
        <v>135</v>
      </c>
      <c r="D8" s="170"/>
      <c r="E8" s="116" t="s">
        <v>13</v>
      </c>
      <c r="F8" s="116" t="s">
        <v>42</v>
      </c>
      <c r="G8" s="116">
        <v>3</v>
      </c>
      <c r="H8" s="116" t="s">
        <v>136</v>
      </c>
      <c r="I8" s="117" t="s">
        <v>137</v>
      </c>
      <c r="J8" s="116" t="s">
        <v>84</v>
      </c>
      <c r="K8" s="88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s="90" customFormat="1" ht="15.75" customHeight="1">
      <c r="A9" s="169"/>
      <c r="B9" s="170"/>
      <c r="C9" s="122" t="s">
        <v>89</v>
      </c>
      <c r="D9" s="170"/>
      <c r="E9" s="116" t="s">
        <v>13</v>
      </c>
      <c r="F9" s="116" t="s">
        <v>42</v>
      </c>
      <c r="G9" s="116">
        <v>1</v>
      </c>
      <c r="H9" s="116" t="s">
        <v>138</v>
      </c>
      <c r="I9" s="117" t="s">
        <v>138</v>
      </c>
      <c r="J9" s="116" t="s">
        <v>84</v>
      </c>
      <c r="K9" s="88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s="90" customFormat="1" ht="15.75" customHeight="1">
      <c r="A10" s="169"/>
      <c r="B10" s="170"/>
      <c r="C10" s="122" t="s">
        <v>139</v>
      </c>
      <c r="D10" s="170"/>
      <c r="E10" s="116" t="s">
        <v>13</v>
      </c>
      <c r="F10" s="116" t="s">
        <v>42</v>
      </c>
      <c r="G10" s="116">
        <v>1</v>
      </c>
      <c r="H10" s="116" t="s">
        <v>140</v>
      </c>
      <c r="I10" s="117" t="s">
        <v>140</v>
      </c>
      <c r="J10" s="116" t="s">
        <v>84</v>
      </c>
      <c r="K10" s="88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s="90" customFormat="1" ht="15.75" customHeight="1">
      <c r="A11" s="169"/>
      <c r="B11" s="170"/>
      <c r="C11" s="122" t="s">
        <v>90</v>
      </c>
      <c r="D11" s="170"/>
      <c r="E11" s="116" t="s">
        <v>13</v>
      </c>
      <c r="F11" s="116" t="s">
        <v>42</v>
      </c>
      <c r="G11" s="116">
        <v>4</v>
      </c>
      <c r="H11" s="116" t="s">
        <v>141</v>
      </c>
      <c r="I11" s="117" t="s">
        <v>142</v>
      </c>
      <c r="J11" s="116" t="s">
        <v>84</v>
      </c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s="90" customFormat="1" ht="15.75" customHeight="1">
      <c r="A12" s="169"/>
      <c r="B12" s="170"/>
      <c r="C12" s="122" t="s">
        <v>143</v>
      </c>
      <c r="D12" s="170"/>
      <c r="E12" s="116" t="s">
        <v>13</v>
      </c>
      <c r="F12" s="116" t="s">
        <v>42</v>
      </c>
      <c r="G12" s="116">
        <v>1</v>
      </c>
      <c r="H12" s="116" t="s">
        <v>144</v>
      </c>
      <c r="I12" s="117" t="s">
        <v>144</v>
      </c>
      <c r="J12" s="116" t="s">
        <v>84</v>
      </c>
      <c r="K12" s="88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s="90" customFormat="1" ht="15.75" customHeight="1">
      <c r="A13" s="169">
        <v>45971</v>
      </c>
      <c r="B13" s="170">
        <v>489</v>
      </c>
      <c r="C13" s="122" t="s">
        <v>145</v>
      </c>
      <c r="D13" s="170" t="s">
        <v>85</v>
      </c>
      <c r="E13" s="116" t="s">
        <v>13</v>
      </c>
      <c r="F13" s="116" t="s">
        <v>42</v>
      </c>
      <c r="G13" s="116">
        <v>1</v>
      </c>
      <c r="H13" s="116" t="s">
        <v>146</v>
      </c>
      <c r="I13" s="117" t="s">
        <v>146</v>
      </c>
      <c r="J13" s="116" t="s">
        <v>84</v>
      </c>
      <c r="K13" s="88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s="90" customFormat="1" ht="15.75" customHeight="1">
      <c r="A14" s="169"/>
      <c r="B14" s="170"/>
      <c r="C14" s="122" t="s">
        <v>147</v>
      </c>
      <c r="D14" s="170"/>
      <c r="E14" s="116" t="s">
        <v>13</v>
      </c>
      <c r="F14" s="116" t="s">
        <v>42</v>
      </c>
      <c r="G14" s="116">
        <v>1</v>
      </c>
      <c r="H14" s="116" t="s">
        <v>148</v>
      </c>
      <c r="I14" s="117" t="s">
        <v>148</v>
      </c>
      <c r="J14" s="116" t="s">
        <v>84</v>
      </c>
      <c r="K14" s="88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s="90" customFormat="1" ht="15.75" customHeight="1">
      <c r="A15" s="169">
        <v>45971</v>
      </c>
      <c r="B15" s="170">
        <v>490</v>
      </c>
      <c r="C15" s="122" t="s">
        <v>149</v>
      </c>
      <c r="D15" s="170" t="s">
        <v>85</v>
      </c>
      <c r="E15" s="116" t="s">
        <v>13</v>
      </c>
      <c r="F15" s="116" t="s">
        <v>42</v>
      </c>
      <c r="G15" s="116">
        <v>1</v>
      </c>
      <c r="H15" s="116" t="s">
        <v>150</v>
      </c>
      <c r="I15" s="117" t="s">
        <v>150</v>
      </c>
      <c r="J15" s="116" t="s">
        <v>84</v>
      </c>
      <c r="K15" s="88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s="90" customFormat="1" ht="15.75" customHeight="1">
      <c r="A16" s="169"/>
      <c r="B16" s="170"/>
      <c r="C16" s="122" t="s">
        <v>151</v>
      </c>
      <c r="D16" s="170"/>
      <c r="E16" s="116" t="s">
        <v>13</v>
      </c>
      <c r="F16" s="116" t="s">
        <v>42</v>
      </c>
      <c r="G16" s="116">
        <v>1</v>
      </c>
      <c r="H16" s="116" t="s">
        <v>152</v>
      </c>
      <c r="I16" s="117" t="s">
        <v>152</v>
      </c>
      <c r="J16" s="116" t="s">
        <v>84</v>
      </c>
      <c r="K16" s="88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10" s="87" customFormat="1" ht="15.75" customHeight="1">
      <c r="A17" s="169"/>
      <c r="B17" s="170"/>
      <c r="C17" s="122" t="s">
        <v>153</v>
      </c>
      <c r="D17" s="170"/>
      <c r="E17" s="116" t="s">
        <v>13</v>
      </c>
      <c r="F17" s="116" t="s">
        <v>42</v>
      </c>
      <c r="G17" s="116">
        <v>2</v>
      </c>
      <c r="H17" s="116" t="s">
        <v>154</v>
      </c>
      <c r="I17" s="117" t="s">
        <v>155</v>
      </c>
      <c r="J17" s="116" t="s">
        <v>84</v>
      </c>
    </row>
    <row r="18" spans="1:10">
      <c r="A18" s="169"/>
      <c r="B18" s="170"/>
      <c r="C18" s="122" t="s">
        <v>88</v>
      </c>
      <c r="D18" s="170"/>
      <c r="E18" s="116" t="s">
        <v>13</v>
      </c>
      <c r="F18" s="116" t="s">
        <v>42</v>
      </c>
      <c r="G18" s="116">
        <v>3</v>
      </c>
      <c r="H18" s="116" t="s">
        <v>156</v>
      </c>
      <c r="I18" s="117" t="s">
        <v>157</v>
      </c>
      <c r="J18" s="116" t="s">
        <v>84</v>
      </c>
    </row>
    <row r="19" spans="1:10">
      <c r="A19" s="169"/>
      <c r="B19" s="170"/>
      <c r="C19" s="122" t="s">
        <v>133</v>
      </c>
      <c r="D19" s="170"/>
      <c r="E19" s="116" t="s">
        <v>13</v>
      </c>
      <c r="F19" s="116" t="s">
        <v>42</v>
      </c>
      <c r="G19" s="116">
        <v>2</v>
      </c>
      <c r="H19" s="116" t="s">
        <v>134</v>
      </c>
      <c r="I19" s="117" t="s">
        <v>158</v>
      </c>
      <c r="J19" s="116" t="s">
        <v>84</v>
      </c>
    </row>
    <row r="20" spans="1:10">
      <c r="A20" s="169"/>
      <c r="B20" s="170"/>
      <c r="C20" s="122" t="s">
        <v>91</v>
      </c>
      <c r="D20" s="170"/>
      <c r="E20" s="116" t="s">
        <v>13</v>
      </c>
      <c r="F20" s="116" t="s">
        <v>42</v>
      </c>
      <c r="G20" s="116">
        <v>8</v>
      </c>
      <c r="H20" s="116" t="s">
        <v>159</v>
      </c>
      <c r="I20" s="117" t="s">
        <v>137</v>
      </c>
      <c r="J20" s="116" t="s">
        <v>84</v>
      </c>
    </row>
    <row r="21" spans="1:10">
      <c r="A21" s="169"/>
      <c r="B21" s="170"/>
      <c r="C21" s="122" t="s">
        <v>87</v>
      </c>
      <c r="D21" s="170"/>
      <c r="E21" s="116" t="s">
        <v>13</v>
      </c>
      <c r="F21" s="116" t="s">
        <v>42</v>
      </c>
      <c r="G21" s="116">
        <v>2</v>
      </c>
      <c r="H21" s="116" t="s">
        <v>160</v>
      </c>
      <c r="I21" s="117" t="s">
        <v>161</v>
      </c>
      <c r="J21" s="116" t="s">
        <v>84</v>
      </c>
    </row>
    <row r="22" spans="1:10">
      <c r="A22" s="169"/>
      <c r="B22" s="170"/>
      <c r="C22" s="122" t="s">
        <v>86</v>
      </c>
      <c r="D22" s="170"/>
      <c r="E22" s="116" t="s">
        <v>13</v>
      </c>
      <c r="F22" s="116" t="s">
        <v>42</v>
      </c>
      <c r="G22" s="116">
        <v>1</v>
      </c>
      <c r="H22" s="116" t="s">
        <v>162</v>
      </c>
      <c r="I22" s="117" t="s">
        <v>162</v>
      </c>
      <c r="J22" s="116" t="s">
        <v>84</v>
      </c>
    </row>
    <row r="23" spans="1:10">
      <c r="A23" s="169"/>
      <c r="B23" s="170"/>
      <c r="C23" s="122" t="s">
        <v>163</v>
      </c>
      <c r="D23" s="170"/>
      <c r="E23" s="116" t="s">
        <v>13</v>
      </c>
      <c r="F23" s="116" t="s">
        <v>42</v>
      </c>
      <c r="G23" s="116">
        <v>2</v>
      </c>
      <c r="H23" s="116" t="s">
        <v>164</v>
      </c>
      <c r="I23" s="117" t="s">
        <v>165</v>
      </c>
      <c r="J23" s="116" t="s">
        <v>84</v>
      </c>
    </row>
    <row r="24" spans="1:10">
      <c r="A24" s="169"/>
      <c r="B24" s="170"/>
      <c r="C24" s="122" t="s">
        <v>90</v>
      </c>
      <c r="D24" s="170"/>
      <c r="E24" s="116" t="s">
        <v>13</v>
      </c>
      <c r="F24" s="116" t="s">
        <v>42</v>
      </c>
      <c r="G24" s="116">
        <v>1</v>
      </c>
      <c r="H24" s="116" t="s">
        <v>141</v>
      </c>
      <c r="I24" s="117" t="s">
        <v>141</v>
      </c>
      <c r="J24" s="116" t="s">
        <v>84</v>
      </c>
    </row>
    <row r="25" spans="1:10">
      <c r="A25" s="169"/>
      <c r="B25" s="170"/>
      <c r="C25" s="122" t="s">
        <v>166</v>
      </c>
      <c r="D25" s="170"/>
      <c r="E25" s="116" t="s">
        <v>13</v>
      </c>
      <c r="F25" s="116" t="s">
        <v>42</v>
      </c>
      <c r="G25" s="116">
        <v>13</v>
      </c>
      <c r="H25" s="116" t="s">
        <v>167</v>
      </c>
      <c r="I25" s="117" t="s">
        <v>168</v>
      </c>
      <c r="J25" s="116" t="s">
        <v>84</v>
      </c>
    </row>
    <row r="26" spans="1:10">
      <c r="A26" s="169"/>
      <c r="B26" s="170"/>
      <c r="C26" s="122" t="s">
        <v>169</v>
      </c>
      <c r="D26" s="170"/>
      <c r="E26" s="116" t="s">
        <v>13</v>
      </c>
      <c r="F26" s="116" t="s">
        <v>42</v>
      </c>
      <c r="G26" s="116">
        <v>1</v>
      </c>
      <c r="H26" s="116" t="s">
        <v>170</v>
      </c>
      <c r="I26" s="117" t="s">
        <v>170</v>
      </c>
      <c r="J26" s="116" t="s">
        <v>84</v>
      </c>
    </row>
    <row r="27" spans="1:10">
      <c r="A27" s="169"/>
      <c r="B27" s="170"/>
      <c r="C27" s="122" t="s">
        <v>171</v>
      </c>
      <c r="D27" s="170"/>
      <c r="E27" s="116" t="s">
        <v>13</v>
      </c>
      <c r="F27" s="116" t="s">
        <v>42</v>
      </c>
      <c r="G27" s="116">
        <v>1</v>
      </c>
      <c r="H27" s="116" t="s">
        <v>172</v>
      </c>
      <c r="I27" s="117" t="s">
        <v>172</v>
      </c>
      <c r="J27" s="116" t="s">
        <v>84</v>
      </c>
    </row>
    <row r="28" spans="1:10">
      <c r="A28" s="169">
        <v>45985</v>
      </c>
      <c r="B28" s="170">
        <v>491</v>
      </c>
      <c r="C28" s="122" t="s">
        <v>173</v>
      </c>
      <c r="D28" s="170" t="s">
        <v>85</v>
      </c>
      <c r="E28" s="116" t="s">
        <v>13</v>
      </c>
      <c r="F28" s="116" t="s">
        <v>42</v>
      </c>
      <c r="G28" s="116">
        <v>2</v>
      </c>
      <c r="H28" s="116" t="s">
        <v>134</v>
      </c>
      <c r="I28" s="117" t="s">
        <v>158</v>
      </c>
      <c r="J28" s="116" t="s">
        <v>84</v>
      </c>
    </row>
    <row r="29" spans="1:10">
      <c r="A29" s="169"/>
      <c r="B29" s="170"/>
      <c r="C29" s="122" t="s">
        <v>174</v>
      </c>
      <c r="D29" s="170"/>
      <c r="E29" s="116" t="s">
        <v>13</v>
      </c>
      <c r="F29" s="116" t="s">
        <v>42</v>
      </c>
      <c r="G29" s="116">
        <v>2</v>
      </c>
      <c r="H29" s="116" t="s">
        <v>144</v>
      </c>
      <c r="I29" s="117" t="s">
        <v>175</v>
      </c>
      <c r="J29" s="118" t="s">
        <v>84</v>
      </c>
    </row>
    <row r="30" spans="1:10">
      <c r="A30" s="169"/>
      <c r="B30" s="170"/>
      <c r="C30" s="122" t="s">
        <v>176</v>
      </c>
      <c r="D30" s="170"/>
      <c r="E30" s="116" t="s">
        <v>13</v>
      </c>
      <c r="F30" s="116" t="s">
        <v>80</v>
      </c>
      <c r="G30" s="116">
        <v>10</v>
      </c>
      <c r="H30" s="116" t="s">
        <v>141</v>
      </c>
      <c r="I30" s="117" t="s">
        <v>177</v>
      </c>
      <c r="J30" s="118" t="s">
        <v>84</v>
      </c>
    </row>
    <row r="31" spans="1:10">
      <c r="A31" s="169"/>
      <c r="B31" s="170"/>
      <c r="C31" s="122" t="s">
        <v>178</v>
      </c>
      <c r="D31" s="170"/>
      <c r="E31" s="116" t="s">
        <v>13</v>
      </c>
      <c r="F31" s="116" t="s">
        <v>80</v>
      </c>
      <c r="G31" s="116">
        <v>1</v>
      </c>
      <c r="H31" s="116" t="s">
        <v>148</v>
      </c>
      <c r="I31" s="117" t="s">
        <v>148</v>
      </c>
      <c r="J31" s="118" t="s">
        <v>84</v>
      </c>
    </row>
    <row r="32" spans="1:10">
      <c r="A32" s="169"/>
      <c r="B32" s="170"/>
      <c r="C32" s="122" t="s">
        <v>151</v>
      </c>
      <c r="D32" s="170"/>
      <c r="E32" s="116" t="s">
        <v>13</v>
      </c>
      <c r="F32" s="116" t="s">
        <v>42</v>
      </c>
      <c r="G32" s="116">
        <v>6</v>
      </c>
      <c r="H32" s="116" t="s">
        <v>152</v>
      </c>
      <c r="I32" s="117" t="s">
        <v>179</v>
      </c>
      <c r="J32" s="118" t="s">
        <v>84</v>
      </c>
    </row>
    <row r="33" spans="1:26">
      <c r="A33" s="169"/>
      <c r="B33" s="170"/>
      <c r="C33" s="122" t="s">
        <v>88</v>
      </c>
      <c r="D33" s="170"/>
      <c r="E33" s="116" t="s">
        <v>13</v>
      </c>
      <c r="F33" s="116" t="s">
        <v>80</v>
      </c>
      <c r="G33" s="116">
        <v>2</v>
      </c>
      <c r="H33" s="116" t="s">
        <v>156</v>
      </c>
      <c r="I33" s="117" t="s">
        <v>180</v>
      </c>
      <c r="J33" s="118" t="s">
        <v>84</v>
      </c>
    </row>
    <row r="34" spans="1:26">
      <c r="A34" s="169"/>
      <c r="B34" s="170"/>
      <c r="C34" s="122" t="s">
        <v>139</v>
      </c>
      <c r="D34" s="170"/>
      <c r="E34" s="116" t="s">
        <v>13</v>
      </c>
      <c r="F34" s="116" t="s">
        <v>42</v>
      </c>
      <c r="G34" s="116">
        <v>4</v>
      </c>
      <c r="H34" s="116" t="s">
        <v>181</v>
      </c>
      <c r="I34" s="117" t="s">
        <v>182</v>
      </c>
      <c r="J34" s="118" t="s">
        <v>84</v>
      </c>
    </row>
    <row r="35" spans="1:26" ht="15.6" thickBot="1">
      <c r="A35" s="187"/>
      <c r="B35" s="188"/>
      <c r="C35" s="123" t="s">
        <v>183</v>
      </c>
      <c r="D35" s="188"/>
      <c r="E35" s="119" t="s">
        <v>13</v>
      </c>
      <c r="F35" s="119" t="s">
        <v>80</v>
      </c>
      <c r="G35" s="119">
        <v>1</v>
      </c>
      <c r="H35" s="119" t="s">
        <v>148</v>
      </c>
      <c r="I35" s="120" t="s">
        <v>148</v>
      </c>
      <c r="J35" s="121" t="s">
        <v>84</v>
      </c>
    </row>
    <row r="36" spans="1:26" ht="16.2" thickBot="1">
      <c r="A36" s="189" t="s">
        <v>184</v>
      </c>
      <c r="B36" s="190"/>
      <c r="C36" s="190"/>
      <c r="D36" s="190"/>
      <c r="E36" s="190"/>
      <c r="F36" s="190"/>
      <c r="G36" s="190"/>
      <c r="H36" s="191"/>
      <c r="I36" s="113" t="s">
        <v>213</v>
      </c>
      <c r="J36" s="114"/>
    </row>
    <row r="37" spans="1:26" ht="15.6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 ht="15.6">
      <c r="A38" s="110"/>
      <c r="B38" s="110"/>
      <c r="C38" s="110"/>
      <c r="D38" s="110"/>
      <c r="E38" s="110"/>
      <c r="F38" s="110"/>
      <c r="G38" s="192"/>
      <c r="H38" s="19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 ht="15.6">
      <c r="A39" s="110"/>
      <c r="B39" s="110"/>
      <c r="C39" s="110"/>
      <c r="D39" s="110"/>
      <c r="E39" s="112"/>
      <c r="F39" s="112"/>
      <c r="G39" s="110"/>
      <c r="H39" s="110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 ht="15.6">
      <c r="A40" s="110"/>
      <c r="B40" s="110"/>
      <c r="C40" s="110"/>
      <c r="D40" s="110"/>
      <c r="E40" s="110"/>
      <c r="F40" s="110"/>
      <c r="G40" s="110"/>
      <c r="H40" s="110"/>
      <c r="I40" s="110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 ht="15.6">
      <c r="A41" s="110"/>
      <c r="B41" s="110"/>
      <c r="C41" s="110"/>
      <c r="D41" s="112"/>
      <c r="E41" s="110"/>
      <c r="F41" s="110"/>
      <c r="G41" s="112"/>
      <c r="H41" s="112"/>
      <c r="I41" s="110"/>
      <c r="J41" s="110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 ht="15.6">
      <c r="A42" s="193" t="s">
        <v>185</v>
      </c>
      <c r="B42" s="193"/>
      <c r="C42" s="193"/>
      <c r="D42" s="112"/>
      <c r="E42" s="112"/>
      <c r="F42" s="193" t="s">
        <v>186</v>
      </c>
      <c r="G42" s="193"/>
      <c r="H42" s="193"/>
      <c r="I42" s="193"/>
      <c r="J42" s="110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 ht="15.6">
      <c r="A43" s="193" t="s">
        <v>192</v>
      </c>
      <c r="B43" s="193"/>
      <c r="C43" s="193"/>
      <c r="D43" s="112"/>
      <c r="E43" s="112"/>
      <c r="F43" s="193" t="s">
        <v>187</v>
      </c>
      <c r="G43" s="193"/>
      <c r="H43" s="193"/>
      <c r="I43" s="193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ht="30" customHeight="1">
      <c r="A44" s="193" t="s">
        <v>188</v>
      </c>
      <c r="B44" s="193"/>
      <c r="C44" s="193"/>
      <c r="D44" s="110"/>
      <c r="E44" s="110"/>
      <c r="F44" s="193" t="s">
        <v>189</v>
      </c>
      <c r="G44" s="193"/>
      <c r="H44" s="193"/>
      <c r="I44" s="193"/>
      <c r="J44" s="110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ht="15.6">
      <c r="A45" s="110"/>
      <c r="B45" s="110"/>
      <c r="C45" s="110"/>
      <c r="D45" s="110"/>
      <c r="E45" s="110"/>
      <c r="F45" s="110"/>
      <c r="G45" s="110"/>
      <c r="H45" s="110"/>
      <c r="I45" s="110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ht="15.6">
      <c r="A46" s="112"/>
      <c r="B46" s="112"/>
      <c r="C46" s="110"/>
      <c r="D46" s="110"/>
      <c r="E46" s="110"/>
      <c r="F46" s="110"/>
      <c r="G46" s="110"/>
      <c r="H46" s="110"/>
      <c r="I46" s="110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ht="15.6">
      <c r="A47" s="112"/>
      <c r="B47" s="112"/>
      <c r="C47" s="110"/>
      <c r="D47" s="115" t="s">
        <v>190</v>
      </c>
      <c r="E47" s="110"/>
      <c r="F47" s="110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ht="30">
      <c r="A48" s="112"/>
      <c r="B48" s="112"/>
      <c r="C48" s="110"/>
      <c r="D48" s="111" t="s">
        <v>191</v>
      </c>
      <c r="E48" s="110"/>
      <c r="F48" s="110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ht="15.6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</sheetData>
  <mergeCells count="26">
    <mergeCell ref="A42:C42"/>
    <mergeCell ref="F42:I42"/>
    <mergeCell ref="A43:C43"/>
    <mergeCell ref="F43:I43"/>
    <mergeCell ref="A44:C44"/>
    <mergeCell ref="F44:I44"/>
    <mergeCell ref="A28:A35"/>
    <mergeCell ref="B28:B35"/>
    <mergeCell ref="D28:D35"/>
    <mergeCell ref="A36:H36"/>
    <mergeCell ref="G38:H38"/>
    <mergeCell ref="A13:A14"/>
    <mergeCell ref="B13:B14"/>
    <mergeCell ref="D13:D14"/>
    <mergeCell ref="A15:A27"/>
    <mergeCell ref="B15:B27"/>
    <mergeCell ref="D15:D27"/>
    <mergeCell ref="A7:A12"/>
    <mergeCell ref="B7:B12"/>
    <mergeCell ref="D7:D12"/>
    <mergeCell ref="A1:J1"/>
    <mergeCell ref="A2:J2"/>
    <mergeCell ref="A3:J3"/>
    <mergeCell ref="A5:A6"/>
    <mergeCell ref="B5:B6"/>
    <mergeCell ref="C5:J6"/>
  </mergeCells>
  <pageMargins left="0.70866141732283472" right="0.70866141732283472" top="0.74803149606299213" bottom="0.74803149606299213" header="0.31496062992125984" footer="0.31496062992125984"/>
  <pageSetup scale="6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workbookViewId="0">
      <selection sqref="A1:J1"/>
    </sheetView>
  </sheetViews>
  <sheetFormatPr baseColWidth="10" defaultColWidth="11.44140625" defaultRowHeight="15" customHeight="1"/>
  <cols>
    <col min="1" max="1" width="14" style="25" customWidth="1"/>
    <col min="2" max="2" width="7.5546875" style="25" customWidth="1"/>
    <col min="3" max="3" width="25.33203125" style="25" customWidth="1"/>
    <col min="4" max="4" width="23.5546875" customWidth="1"/>
    <col min="5" max="6" width="13.44140625" customWidth="1"/>
    <col min="7" max="7" width="12.109375" style="24" customWidth="1"/>
    <col min="8" max="8" width="11.88671875" style="26" customWidth="1"/>
    <col min="9" max="9" width="12.88671875" customWidth="1"/>
    <col min="10" max="10" width="22.44140625" customWidth="1"/>
    <col min="12" max="12" width="12.5546875" customWidth="1"/>
    <col min="16" max="16" width="49.109375" customWidth="1"/>
  </cols>
  <sheetData>
    <row r="1" spans="1:25" ht="30" customHeight="1">
      <c r="A1" s="171" t="s">
        <v>14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25" ht="30" customHeight="1">
      <c r="A2" s="174" t="s">
        <v>131</v>
      </c>
      <c r="B2" s="175"/>
      <c r="C2" s="175"/>
      <c r="D2" s="175"/>
      <c r="E2" s="175"/>
      <c r="F2" s="175"/>
      <c r="G2" s="175"/>
      <c r="H2" s="175"/>
      <c r="I2" s="175"/>
      <c r="J2" s="176"/>
    </row>
    <row r="3" spans="1:25" ht="30" customHeight="1" thickBot="1">
      <c r="A3" s="174" t="s">
        <v>15</v>
      </c>
      <c r="B3" s="175"/>
      <c r="C3" s="175"/>
      <c r="D3" s="175"/>
      <c r="E3" s="175"/>
      <c r="F3" s="175"/>
      <c r="G3" s="175"/>
      <c r="H3" s="175"/>
      <c r="I3" s="175"/>
      <c r="J3" s="176"/>
    </row>
    <row r="4" spans="1:25" s="45" customFormat="1" ht="47.4" thickBot="1">
      <c r="A4" s="127" t="s">
        <v>16</v>
      </c>
      <c r="B4" s="128" t="s">
        <v>17</v>
      </c>
      <c r="C4" s="128" t="s">
        <v>18</v>
      </c>
      <c r="D4" s="129" t="s">
        <v>19</v>
      </c>
      <c r="E4" s="128" t="s">
        <v>20</v>
      </c>
      <c r="F4" s="128" t="s">
        <v>21</v>
      </c>
      <c r="G4" s="130" t="s">
        <v>28</v>
      </c>
      <c r="H4" s="131" t="s">
        <v>22</v>
      </c>
      <c r="I4" s="132" t="s">
        <v>23</v>
      </c>
      <c r="J4" s="128" t="s">
        <v>24</v>
      </c>
    </row>
    <row r="5" spans="1:25" ht="14.4">
      <c r="A5" s="201">
        <v>45758</v>
      </c>
      <c r="B5" s="202">
        <v>1167</v>
      </c>
      <c r="C5" s="199" t="s">
        <v>193</v>
      </c>
      <c r="D5" s="199" t="s">
        <v>194</v>
      </c>
      <c r="E5" s="199" t="s">
        <v>13</v>
      </c>
      <c r="F5" s="199" t="s">
        <v>45</v>
      </c>
      <c r="G5" s="199">
        <v>41</v>
      </c>
      <c r="H5" s="200">
        <v>20</v>
      </c>
      <c r="I5" s="200">
        <v>820</v>
      </c>
      <c r="J5" s="207" t="s">
        <v>72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14.4">
      <c r="A6" s="198"/>
      <c r="B6" s="196"/>
      <c r="C6" s="197"/>
      <c r="D6" s="197"/>
      <c r="E6" s="197"/>
      <c r="F6" s="197"/>
      <c r="G6" s="197"/>
      <c r="H6" s="194"/>
      <c r="I6" s="194"/>
      <c r="J6" s="206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14.4">
      <c r="A7" s="198">
        <v>45788</v>
      </c>
      <c r="B7" s="196">
        <v>1168</v>
      </c>
      <c r="C7" s="197" t="s">
        <v>71</v>
      </c>
      <c r="D7" s="197" t="s">
        <v>195</v>
      </c>
      <c r="E7" s="197" t="s">
        <v>13</v>
      </c>
      <c r="F7" s="197" t="s">
        <v>45</v>
      </c>
      <c r="G7" s="197">
        <v>32</v>
      </c>
      <c r="H7" s="194">
        <v>100</v>
      </c>
      <c r="I7" s="194">
        <v>3200</v>
      </c>
      <c r="J7" s="206" t="s">
        <v>72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7.25" customHeight="1">
      <c r="A8" s="198"/>
      <c r="B8" s="196"/>
      <c r="C8" s="197"/>
      <c r="D8" s="197"/>
      <c r="E8" s="197"/>
      <c r="F8" s="197"/>
      <c r="G8" s="197"/>
      <c r="H8" s="194"/>
      <c r="I8" s="194"/>
      <c r="J8" s="206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ht="14.4">
      <c r="A9" s="198">
        <v>45849</v>
      </c>
      <c r="B9" s="196">
        <v>1169</v>
      </c>
      <c r="C9" s="197" t="s">
        <v>73</v>
      </c>
      <c r="D9" s="197" t="s">
        <v>74</v>
      </c>
      <c r="E9" s="197" t="s">
        <v>13</v>
      </c>
      <c r="F9" s="197" t="s">
        <v>75</v>
      </c>
      <c r="G9" s="197">
        <v>36</v>
      </c>
      <c r="H9" s="194">
        <v>20</v>
      </c>
      <c r="I9" s="194">
        <v>720</v>
      </c>
      <c r="J9" s="206" t="s">
        <v>72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ht="17.25" customHeight="1">
      <c r="A10" s="198"/>
      <c r="B10" s="196"/>
      <c r="C10" s="197"/>
      <c r="D10" s="197"/>
      <c r="E10" s="197"/>
      <c r="F10" s="197"/>
      <c r="G10" s="197"/>
      <c r="H10" s="194"/>
      <c r="I10" s="194"/>
      <c r="J10" s="206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4.4">
      <c r="A11" s="198">
        <v>45849</v>
      </c>
      <c r="B11" s="196">
        <v>1170</v>
      </c>
      <c r="C11" s="197" t="s">
        <v>196</v>
      </c>
      <c r="D11" s="197" t="s">
        <v>197</v>
      </c>
      <c r="E11" s="197" t="s">
        <v>13</v>
      </c>
      <c r="F11" s="197" t="s">
        <v>76</v>
      </c>
      <c r="G11" s="197">
        <v>13</v>
      </c>
      <c r="H11" s="194">
        <v>10</v>
      </c>
      <c r="I11" s="194">
        <v>130</v>
      </c>
      <c r="J11" s="206" t="s">
        <v>72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ht="17.25" customHeight="1">
      <c r="A12" s="198"/>
      <c r="B12" s="196"/>
      <c r="C12" s="197"/>
      <c r="D12" s="197"/>
      <c r="E12" s="197"/>
      <c r="F12" s="197"/>
      <c r="G12" s="197"/>
      <c r="H12" s="194"/>
      <c r="I12" s="194"/>
      <c r="J12" s="206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ht="14.4">
      <c r="A13" s="198">
        <v>46002</v>
      </c>
      <c r="B13" s="196">
        <v>1171</v>
      </c>
      <c r="C13" s="197" t="s">
        <v>71</v>
      </c>
      <c r="D13" s="197" t="s">
        <v>195</v>
      </c>
      <c r="E13" s="197" t="s">
        <v>13</v>
      </c>
      <c r="F13" s="197" t="s">
        <v>45</v>
      </c>
      <c r="G13" s="197">
        <v>32</v>
      </c>
      <c r="H13" s="194">
        <v>100</v>
      </c>
      <c r="I13" s="194">
        <v>3200</v>
      </c>
      <c r="J13" s="206" t="s">
        <v>72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17.25" customHeight="1">
      <c r="A14" s="198"/>
      <c r="B14" s="196"/>
      <c r="C14" s="197"/>
      <c r="D14" s="197"/>
      <c r="E14" s="197"/>
      <c r="F14" s="197"/>
      <c r="G14" s="197"/>
      <c r="H14" s="194"/>
      <c r="I14" s="194"/>
      <c r="J14" s="206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t="14.4">
      <c r="A15" s="195" t="s">
        <v>198</v>
      </c>
      <c r="B15" s="196">
        <v>1172</v>
      </c>
      <c r="C15" s="197" t="s">
        <v>199</v>
      </c>
      <c r="D15" s="197" t="s">
        <v>200</v>
      </c>
      <c r="E15" s="197" t="s">
        <v>13</v>
      </c>
      <c r="F15" s="197" t="s">
        <v>76</v>
      </c>
      <c r="G15" s="197">
        <v>20</v>
      </c>
      <c r="H15" s="194">
        <v>100</v>
      </c>
      <c r="I15" s="194">
        <v>2000</v>
      </c>
      <c r="J15" s="206" t="s">
        <v>72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17.25" customHeight="1">
      <c r="A16" s="195"/>
      <c r="B16" s="196"/>
      <c r="C16" s="197"/>
      <c r="D16" s="197"/>
      <c r="E16" s="197"/>
      <c r="F16" s="197"/>
      <c r="G16" s="197"/>
      <c r="H16" s="194"/>
      <c r="I16" s="194"/>
      <c r="J16" s="206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ht="14.4">
      <c r="A17" s="195" t="s">
        <v>201</v>
      </c>
      <c r="B17" s="196">
        <v>1173</v>
      </c>
      <c r="C17" s="197" t="s">
        <v>73</v>
      </c>
      <c r="D17" s="197" t="s">
        <v>74</v>
      </c>
      <c r="E17" s="197" t="s">
        <v>13</v>
      </c>
      <c r="F17" s="197" t="s">
        <v>75</v>
      </c>
      <c r="G17" s="197">
        <v>38</v>
      </c>
      <c r="H17" s="194">
        <v>20</v>
      </c>
      <c r="I17" s="194">
        <v>760</v>
      </c>
      <c r="J17" s="206" t="s">
        <v>72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17.25" customHeight="1">
      <c r="A18" s="195"/>
      <c r="B18" s="196"/>
      <c r="C18" s="197"/>
      <c r="D18" s="197"/>
      <c r="E18" s="197"/>
      <c r="F18" s="197"/>
      <c r="G18" s="197"/>
      <c r="H18" s="194"/>
      <c r="I18" s="194"/>
      <c r="J18" s="206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ht="14.4">
      <c r="A19" s="195" t="s">
        <v>201</v>
      </c>
      <c r="B19" s="196">
        <v>1174</v>
      </c>
      <c r="C19" s="197" t="s">
        <v>196</v>
      </c>
      <c r="D19" s="197" t="s">
        <v>197</v>
      </c>
      <c r="E19" s="197" t="s">
        <v>13</v>
      </c>
      <c r="F19" s="197" t="s">
        <v>76</v>
      </c>
      <c r="G19" s="197">
        <v>21</v>
      </c>
      <c r="H19" s="194">
        <v>10</v>
      </c>
      <c r="I19" s="194">
        <v>210</v>
      </c>
      <c r="J19" s="206" t="s">
        <v>72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17.25" customHeight="1">
      <c r="A20" s="195"/>
      <c r="B20" s="196"/>
      <c r="C20" s="197"/>
      <c r="D20" s="197"/>
      <c r="E20" s="197"/>
      <c r="F20" s="197"/>
      <c r="G20" s="197"/>
      <c r="H20" s="194"/>
      <c r="I20" s="194"/>
      <c r="J20" s="206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4.4">
      <c r="A21" s="195" t="s">
        <v>202</v>
      </c>
      <c r="B21" s="196">
        <v>1175</v>
      </c>
      <c r="C21" s="197" t="s">
        <v>77</v>
      </c>
      <c r="D21" s="197" t="s">
        <v>203</v>
      </c>
      <c r="E21" s="197" t="s">
        <v>13</v>
      </c>
      <c r="F21" s="197" t="s">
        <v>42</v>
      </c>
      <c r="G21" s="197">
        <v>470</v>
      </c>
      <c r="H21" s="194">
        <v>2</v>
      </c>
      <c r="I21" s="194">
        <v>940</v>
      </c>
      <c r="J21" s="206" t="s">
        <v>72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17.25" customHeight="1">
      <c r="A22" s="195"/>
      <c r="B22" s="196"/>
      <c r="C22" s="197"/>
      <c r="D22" s="197"/>
      <c r="E22" s="197"/>
      <c r="F22" s="197"/>
      <c r="G22" s="197"/>
      <c r="H22" s="194"/>
      <c r="I22" s="194"/>
      <c r="J22" s="206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14.4">
      <c r="A23" s="195" t="s">
        <v>204</v>
      </c>
      <c r="B23" s="196">
        <v>1176</v>
      </c>
      <c r="C23" s="197" t="s">
        <v>71</v>
      </c>
      <c r="D23" s="197" t="s">
        <v>195</v>
      </c>
      <c r="E23" s="197" t="s">
        <v>13</v>
      </c>
      <c r="F23" s="197" t="s">
        <v>45</v>
      </c>
      <c r="G23" s="197">
        <v>32</v>
      </c>
      <c r="H23" s="194">
        <v>100</v>
      </c>
      <c r="I23" s="194">
        <v>3200</v>
      </c>
      <c r="J23" s="206" t="s">
        <v>72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ht="17.25" customHeight="1">
      <c r="A24" s="195"/>
      <c r="B24" s="196"/>
      <c r="C24" s="197"/>
      <c r="D24" s="197"/>
      <c r="E24" s="197"/>
      <c r="F24" s="197"/>
      <c r="G24" s="197"/>
      <c r="H24" s="194"/>
      <c r="I24" s="194"/>
      <c r="J24" s="206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ht="14.4">
      <c r="A25" s="195" t="s">
        <v>205</v>
      </c>
      <c r="B25" s="196">
        <v>1177</v>
      </c>
      <c r="C25" s="197" t="s">
        <v>199</v>
      </c>
      <c r="D25" s="197" t="s">
        <v>200</v>
      </c>
      <c r="E25" s="197" t="s">
        <v>13</v>
      </c>
      <c r="F25" s="197" t="s">
        <v>76</v>
      </c>
      <c r="G25" s="197">
        <v>20</v>
      </c>
      <c r="H25" s="194">
        <v>100</v>
      </c>
      <c r="I25" s="194">
        <v>2000</v>
      </c>
      <c r="J25" s="206" t="s">
        <v>72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17.25" customHeight="1">
      <c r="A26" s="195"/>
      <c r="B26" s="196"/>
      <c r="C26" s="197"/>
      <c r="D26" s="197"/>
      <c r="E26" s="197"/>
      <c r="F26" s="197"/>
      <c r="G26" s="197"/>
      <c r="H26" s="194"/>
      <c r="I26" s="194"/>
      <c r="J26" s="20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ht="14.4">
      <c r="A27" s="195" t="s">
        <v>206</v>
      </c>
      <c r="B27" s="196">
        <v>1178</v>
      </c>
      <c r="C27" s="197" t="s">
        <v>73</v>
      </c>
      <c r="D27" s="197" t="s">
        <v>74</v>
      </c>
      <c r="E27" s="197" t="s">
        <v>13</v>
      </c>
      <c r="F27" s="197" t="s">
        <v>75</v>
      </c>
      <c r="G27" s="197">
        <v>76</v>
      </c>
      <c r="H27" s="194">
        <v>20</v>
      </c>
      <c r="I27" s="194">
        <v>1520</v>
      </c>
      <c r="J27" s="206" t="s">
        <v>72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17.25" customHeight="1">
      <c r="A28" s="195"/>
      <c r="B28" s="196"/>
      <c r="C28" s="197"/>
      <c r="D28" s="197"/>
      <c r="E28" s="197"/>
      <c r="F28" s="197"/>
      <c r="G28" s="197"/>
      <c r="H28" s="194"/>
      <c r="I28" s="194"/>
      <c r="J28" s="206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ht="14.4">
      <c r="A29" s="195" t="s">
        <v>207</v>
      </c>
      <c r="B29" s="196">
        <v>1179</v>
      </c>
      <c r="C29" s="197" t="s">
        <v>196</v>
      </c>
      <c r="D29" s="197" t="s">
        <v>197</v>
      </c>
      <c r="E29" s="197" t="s">
        <v>13</v>
      </c>
      <c r="F29" s="197" t="s">
        <v>76</v>
      </c>
      <c r="G29" s="197">
        <v>49</v>
      </c>
      <c r="H29" s="194">
        <v>10</v>
      </c>
      <c r="I29" s="194">
        <v>490</v>
      </c>
      <c r="J29" s="206" t="s">
        <v>72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17.25" customHeight="1">
      <c r="A30" s="195"/>
      <c r="B30" s="196"/>
      <c r="C30" s="197"/>
      <c r="D30" s="197"/>
      <c r="E30" s="197"/>
      <c r="F30" s="197"/>
      <c r="G30" s="197"/>
      <c r="H30" s="194"/>
      <c r="I30" s="194"/>
      <c r="J30" s="206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14.4">
      <c r="A31" s="195" t="s">
        <v>208</v>
      </c>
      <c r="B31" s="196">
        <v>1180</v>
      </c>
      <c r="C31" s="197" t="s">
        <v>71</v>
      </c>
      <c r="D31" s="197" t="s">
        <v>195</v>
      </c>
      <c r="E31" s="197" t="s">
        <v>13</v>
      </c>
      <c r="F31" s="197" t="s">
        <v>45</v>
      </c>
      <c r="G31" s="197">
        <v>32</v>
      </c>
      <c r="H31" s="194">
        <v>100</v>
      </c>
      <c r="I31" s="194">
        <v>3200</v>
      </c>
      <c r="J31" s="206" t="s">
        <v>72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ht="17.25" customHeight="1">
      <c r="A32" s="195"/>
      <c r="B32" s="196"/>
      <c r="C32" s="197"/>
      <c r="D32" s="197"/>
      <c r="E32" s="197"/>
      <c r="F32" s="197"/>
      <c r="G32" s="197"/>
      <c r="H32" s="194"/>
      <c r="I32" s="194"/>
      <c r="J32" s="206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6" ht="14.4">
      <c r="A33" s="195" t="s">
        <v>209</v>
      </c>
      <c r="B33" s="196">
        <v>1181</v>
      </c>
      <c r="C33" s="197" t="s">
        <v>199</v>
      </c>
      <c r="D33" s="197" t="s">
        <v>200</v>
      </c>
      <c r="E33" s="197" t="s">
        <v>13</v>
      </c>
      <c r="F33" s="197" t="s">
        <v>76</v>
      </c>
      <c r="G33" s="197">
        <v>20</v>
      </c>
      <c r="H33" s="194">
        <v>100</v>
      </c>
      <c r="I33" s="194">
        <v>2000</v>
      </c>
      <c r="J33" s="206" t="s">
        <v>72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6" ht="17.25" customHeight="1" thickBot="1">
      <c r="A34" s="195"/>
      <c r="B34" s="196"/>
      <c r="C34" s="197"/>
      <c r="D34" s="197"/>
      <c r="E34" s="197"/>
      <c r="F34" s="197"/>
      <c r="G34" s="197"/>
      <c r="H34" s="194"/>
      <c r="I34" s="194"/>
      <c r="J34" s="206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6" ht="30" customHeight="1">
      <c r="A35" s="171" t="s">
        <v>14</v>
      </c>
      <c r="B35" s="172"/>
      <c r="C35" s="172"/>
      <c r="D35" s="172"/>
      <c r="E35" s="172"/>
      <c r="F35" s="172"/>
      <c r="G35" s="172"/>
      <c r="H35" s="172"/>
      <c r="I35" s="172"/>
      <c r="J35" s="173"/>
    </row>
    <row r="36" spans="1:26" ht="30" customHeight="1">
      <c r="A36" s="174" t="s">
        <v>131</v>
      </c>
      <c r="B36" s="175"/>
      <c r="C36" s="175"/>
      <c r="D36" s="175"/>
      <c r="E36" s="175"/>
      <c r="F36" s="175"/>
      <c r="G36" s="175"/>
      <c r="H36" s="175"/>
      <c r="I36" s="175"/>
      <c r="J36" s="176"/>
    </row>
    <row r="37" spans="1:26" ht="30" customHeight="1" thickBot="1">
      <c r="A37" s="174" t="s">
        <v>15</v>
      </c>
      <c r="B37" s="175"/>
      <c r="C37" s="175"/>
      <c r="D37" s="175"/>
      <c r="E37" s="175"/>
      <c r="F37" s="175"/>
      <c r="G37" s="175"/>
      <c r="H37" s="175"/>
      <c r="I37" s="175"/>
      <c r="J37" s="176"/>
    </row>
    <row r="38" spans="1:26" s="133" customFormat="1" ht="46.8">
      <c r="A38" s="127" t="s">
        <v>16</v>
      </c>
      <c r="B38" s="128" t="s">
        <v>17</v>
      </c>
      <c r="C38" s="128" t="s">
        <v>18</v>
      </c>
      <c r="D38" s="128" t="s">
        <v>19</v>
      </c>
      <c r="E38" s="128" t="s">
        <v>20</v>
      </c>
      <c r="F38" s="128" t="s">
        <v>21</v>
      </c>
      <c r="G38" s="130" t="s">
        <v>28</v>
      </c>
      <c r="H38" s="131" t="s">
        <v>22</v>
      </c>
      <c r="I38" s="132" t="s">
        <v>23</v>
      </c>
      <c r="J38" s="128" t="s">
        <v>24</v>
      </c>
    </row>
    <row r="39" spans="1:26" ht="14.4">
      <c r="A39" s="195" t="s">
        <v>210</v>
      </c>
      <c r="B39" s="196">
        <v>1182</v>
      </c>
      <c r="C39" s="197" t="s">
        <v>73</v>
      </c>
      <c r="D39" s="197" t="s">
        <v>74</v>
      </c>
      <c r="E39" s="197" t="s">
        <v>13</v>
      </c>
      <c r="F39" s="197" t="s">
        <v>75</v>
      </c>
      <c r="G39" s="197">
        <v>70</v>
      </c>
      <c r="H39" s="194">
        <v>20</v>
      </c>
      <c r="I39" s="194">
        <v>1400</v>
      </c>
      <c r="J39" s="206" t="s">
        <v>72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6" ht="17.25" customHeight="1">
      <c r="A40" s="195"/>
      <c r="B40" s="196"/>
      <c r="C40" s="197"/>
      <c r="D40" s="197"/>
      <c r="E40" s="197"/>
      <c r="F40" s="197"/>
      <c r="G40" s="197"/>
      <c r="H40" s="194"/>
      <c r="I40" s="194"/>
      <c r="J40" s="206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6" ht="14.4">
      <c r="A41" s="195" t="s">
        <v>210</v>
      </c>
      <c r="B41" s="196">
        <v>1183</v>
      </c>
      <c r="C41" s="197" t="s">
        <v>211</v>
      </c>
      <c r="D41" s="197" t="s">
        <v>78</v>
      </c>
      <c r="E41" s="197" t="s">
        <v>13</v>
      </c>
      <c r="F41" s="197" t="s">
        <v>79</v>
      </c>
      <c r="G41" s="197">
        <v>3</v>
      </c>
      <c r="H41" s="194">
        <v>1</v>
      </c>
      <c r="I41" s="194">
        <v>3</v>
      </c>
      <c r="J41" s="206" t="s">
        <v>72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6" ht="17.25" customHeight="1">
      <c r="A42" s="195"/>
      <c r="B42" s="196"/>
      <c r="C42" s="197"/>
      <c r="D42" s="197"/>
      <c r="E42" s="197"/>
      <c r="F42" s="197"/>
      <c r="G42" s="197"/>
      <c r="H42" s="194"/>
      <c r="I42" s="194"/>
      <c r="J42" s="206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6" ht="14.4">
      <c r="A43" s="195" t="s">
        <v>210</v>
      </c>
      <c r="B43" s="196">
        <v>1184</v>
      </c>
      <c r="C43" s="197" t="s">
        <v>196</v>
      </c>
      <c r="D43" s="197" t="s">
        <v>197</v>
      </c>
      <c r="E43" s="197" t="s">
        <v>13</v>
      </c>
      <c r="F43" s="197" t="s">
        <v>76</v>
      </c>
      <c r="G43" s="197">
        <v>30</v>
      </c>
      <c r="H43" s="194">
        <v>10</v>
      </c>
      <c r="I43" s="194">
        <v>300</v>
      </c>
      <c r="J43" s="206" t="s">
        <v>72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6" ht="17.25" customHeight="1">
      <c r="A44" s="195"/>
      <c r="B44" s="196"/>
      <c r="C44" s="197"/>
      <c r="D44" s="197"/>
      <c r="E44" s="197"/>
      <c r="F44" s="197"/>
      <c r="G44" s="197"/>
      <c r="H44" s="194"/>
      <c r="I44" s="194"/>
      <c r="J44" s="206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6" ht="14.4">
      <c r="A45" s="195" t="s">
        <v>210</v>
      </c>
      <c r="B45" s="196">
        <v>1185</v>
      </c>
      <c r="C45" s="197" t="s">
        <v>212</v>
      </c>
      <c r="D45" s="197" t="s">
        <v>78</v>
      </c>
      <c r="E45" s="197" t="s">
        <v>13</v>
      </c>
      <c r="F45" s="197" t="s">
        <v>80</v>
      </c>
      <c r="G45" s="197">
        <v>48</v>
      </c>
      <c r="H45" s="194">
        <v>1</v>
      </c>
      <c r="I45" s="194">
        <v>48</v>
      </c>
      <c r="J45" s="206" t="s">
        <v>72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6" thickBot="1">
      <c r="A46" s="203"/>
      <c r="B46" s="210"/>
      <c r="C46" s="204"/>
      <c r="D46" s="204"/>
      <c r="E46" s="204"/>
      <c r="F46" s="204"/>
      <c r="G46" s="204"/>
      <c r="H46" s="205"/>
      <c r="I46" s="205"/>
      <c r="J46" s="208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6" ht="17.25" customHeight="1">
      <c r="A47" s="61"/>
      <c r="B47" s="60"/>
      <c r="C47" s="60"/>
      <c r="D47" s="209" t="s">
        <v>51</v>
      </c>
      <c r="E47" s="209"/>
      <c r="F47" s="209"/>
      <c r="G47" s="61"/>
      <c r="H47" s="61"/>
      <c r="I47" s="126">
        <f>SUM(I5:I46)</f>
        <v>26141</v>
      </c>
      <c r="K47" s="61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7.25" customHeight="1">
      <c r="A48" s="60"/>
      <c r="B48" s="60"/>
      <c r="C48" s="60"/>
      <c r="D48" s="61"/>
      <c r="E48" s="61"/>
      <c r="F48" s="61"/>
      <c r="G48" s="61"/>
      <c r="H48" s="61"/>
      <c r="I48" s="61"/>
      <c r="J48" s="60"/>
      <c r="K48" s="61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4.4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7.25" customHeight="1">
      <c r="A50" s="60"/>
      <c r="B50" s="60"/>
      <c r="C50" s="63" t="s">
        <v>52</v>
      </c>
      <c r="D50" s="60"/>
      <c r="E50" s="60"/>
      <c r="F50" s="60"/>
      <c r="G50" s="60"/>
      <c r="H50" s="60"/>
      <c r="I50" s="63" t="s">
        <v>53</v>
      </c>
      <c r="J50" s="60"/>
      <c r="K50" s="60"/>
      <c r="L50" s="60"/>
      <c r="M50" s="60"/>
      <c r="N50" s="60"/>
      <c r="O50" s="64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6" ht="17.25" customHeight="1">
      <c r="A51" s="60"/>
      <c r="B51" s="60"/>
      <c r="C51" s="63" t="s">
        <v>34</v>
      </c>
      <c r="D51" s="60"/>
      <c r="E51" s="60"/>
      <c r="F51" s="60"/>
      <c r="G51" s="60"/>
      <c r="H51" s="60"/>
      <c r="I51" s="63" t="s">
        <v>35</v>
      </c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6" ht="17.25" customHeight="1">
      <c r="A52" s="60"/>
      <c r="B52" s="60"/>
      <c r="C52" s="63" t="s">
        <v>36</v>
      </c>
      <c r="D52" s="60"/>
      <c r="E52" s="60"/>
      <c r="F52" s="60"/>
      <c r="G52" s="60"/>
      <c r="H52" s="60"/>
      <c r="I52" s="63" t="s">
        <v>36</v>
      </c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6" ht="14.25" customHeight="1">
      <c r="A53" s="60"/>
      <c r="B53" s="60"/>
      <c r="C53" s="63" t="s">
        <v>54</v>
      </c>
      <c r="D53" s="60"/>
      <c r="E53" s="60"/>
      <c r="F53" s="60"/>
      <c r="G53" s="60"/>
      <c r="H53" s="60"/>
      <c r="I53" s="63" t="s">
        <v>54</v>
      </c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6" ht="14.25" customHeight="1">
      <c r="A54" s="60"/>
      <c r="B54" s="60"/>
      <c r="C54" s="60"/>
      <c r="D54" s="63"/>
      <c r="E54" s="60"/>
      <c r="F54" s="60"/>
      <c r="G54" s="60"/>
      <c r="H54" s="60"/>
      <c r="I54" s="60"/>
      <c r="J54" s="63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4.25" customHeight="1">
      <c r="A55" s="60"/>
      <c r="B55" s="60"/>
      <c r="C55" s="60"/>
      <c r="D55" s="63"/>
      <c r="E55" s="60"/>
      <c r="F55" s="60"/>
      <c r="G55" s="60"/>
      <c r="H55" s="60"/>
      <c r="I55" s="60"/>
      <c r="J55" s="63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14.25" customHeight="1">
      <c r="A56" s="60"/>
      <c r="B56" s="60"/>
      <c r="C56" s="60"/>
      <c r="D56" s="60"/>
      <c r="E56" s="60"/>
      <c r="F56" s="63" t="s">
        <v>37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5" customHeight="1">
      <c r="A57" s="60"/>
      <c r="B57" s="60"/>
      <c r="C57" s="60"/>
      <c r="D57" s="60"/>
      <c r="E57" s="60"/>
      <c r="F57" s="63" t="s">
        <v>31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5" customHeight="1">
      <c r="A58" s="60"/>
      <c r="B58" s="60"/>
      <c r="C58" s="60"/>
      <c r="D58" s="60"/>
      <c r="E58" s="60"/>
      <c r="F58" s="63" t="s">
        <v>55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5" customHeight="1">
      <c r="A59" s="60"/>
      <c r="B59" s="60"/>
      <c r="C59" s="60"/>
      <c r="D59" s="60"/>
      <c r="E59" s="60"/>
      <c r="F59" s="63" t="s">
        <v>56</v>
      </c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5" customHeight="1">
      <c r="A60" s="60"/>
      <c r="B60" s="60"/>
      <c r="C60" s="60"/>
      <c r="D60" s="60"/>
      <c r="E60" s="60"/>
      <c r="F60" s="63" t="s">
        <v>38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5.4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</sheetData>
  <mergeCells count="197">
    <mergeCell ref="J45:J46"/>
    <mergeCell ref="D47:F47"/>
    <mergeCell ref="A35:J35"/>
    <mergeCell ref="A36:J36"/>
    <mergeCell ref="A37:J37"/>
    <mergeCell ref="J33:J34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A41:A42"/>
    <mergeCell ref="B45:B46"/>
    <mergeCell ref="C45:C46"/>
    <mergeCell ref="D45:D46"/>
    <mergeCell ref="E45:E46"/>
    <mergeCell ref="F45:F46"/>
    <mergeCell ref="J9:J10"/>
    <mergeCell ref="J11:J12"/>
    <mergeCell ref="J13:J14"/>
    <mergeCell ref="J15:J16"/>
    <mergeCell ref="J17:J18"/>
    <mergeCell ref="J19:J20"/>
    <mergeCell ref="J21:J22"/>
    <mergeCell ref="J41:J42"/>
    <mergeCell ref="J43:J44"/>
    <mergeCell ref="J23:J24"/>
    <mergeCell ref="J25:J26"/>
    <mergeCell ref="J27:J28"/>
    <mergeCell ref="J29:J30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H29:H30"/>
    <mergeCell ref="I29:I30"/>
    <mergeCell ref="C29:C30"/>
    <mergeCell ref="E29:E30"/>
    <mergeCell ref="F29:F30"/>
    <mergeCell ref="G29:G30"/>
    <mergeCell ref="F27:F28"/>
    <mergeCell ref="G27:G28"/>
    <mergeCell ref="H27:H28"/>
    <mergeCell ref="I23:I24"/>
    <mergeCell ref="E25:E26"/>
    <mergeCell ref="G45:G46"/>
    <mergeCell ref="H45:H46"/>
    <mergeCell ref="I45:I46"/>
    <mergeCell ref="E41:E42"/>
    <mergeCell ref="F41:F42"/>
    <mergeCell ref="G41:G42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C9:C10"/>
    <mergeCell ref="D9:D10"/>
    <mergeCell ref="A11:A12"/>
    <mergeCell ref="D29:D30"/>
    <mergeCell ref="A45:A46"/>
    <mergeCell ref="A33:A34"/>
    <mergeCell ref="B41:B42"/>
    <mergeCell ref="C41:C42"/>
    <mergeCell ref="D41:D42"/>
    <mergeCell ref="C23:C24"/>
    <mergeCell ref="D23:D24"/>
    <mergeCell ref="A29:A30"/>
    <mergeCell ref="B29:B30"/>
    <mergeCell ref="A25:A26"/>
    <mergeCell ref="B25:B26"/>
    <mergeCell ref="C25:C26"/>
    <mergeCell ref="D25:D26"/>
    <mergeCell ref="G5:G6"/>
    <mergeCell ref="A1:J1"/>
    <mergeCell ref="A2:J2"/>
    <mergeCell ref="A3:J3"/>
    <mergeCell ref="H5:H6"/>
    <mergeCell ref="I5:I6"/>
    <mergeCell ref="H7:H8"/>
    <mergeCell ref="I7:I8"/>
    <mergeCell ref="A7:A8"/>
    <mergeCell ref="B7:B8"/>
    <mergeCell ref="C7:C8"/>
    <mergeCell ref="D7:D8"/>
    <mergeCell ref="E7:E8"/>
    <mergeCell ref="F7:F8"/>
    <mergeCell ref="G7:G8"/>
    <mergeCell ref="E5:E6"/>
    <mergeCell ref="F5:F6"/>
    <mergeCell ref="A5:A6"/>
    <mergeCell ref="B5:B6"/>
    <mergeCell ref="C5:C6"/>
    <mergeCell ref="D5:D6"/>
    <mergeCell ref="J5:J6"/>
    <mergeCell ref="J7:J8"/>
    <mergeCell ref="I11:I12"/>
    <mergeCell ref="G9:G10"/>
    <mergeCell ref="H9:H10"/>
    <mergeCell ref="I9:I10"/>
    <mergeCell ref="B11:B12"/>
    <mergeCell ref="C11:C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11:H12"/>
    <mergeCell ref="E11:E12"/>
    <mergeCell ref="F11:F12"/>
    <mergeCell ref="G11:G12"/>
    <mergeCell ref="D11:D12"/>
    <mergeCell ref="E9:E10"/>
    <mergeCell ref="F9:F10"/>
    <mergeCell ref="A9:A10"/>
    <mergeCell ref="B9:B10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H15:H16"/>
    <mergeCell ref="E15:E16"/>
    <mergeCell ref="F15:F16"/>
    <mergeCell ref="G15:G16"/>
    <mergeCell ref="B15:B16"/>
    <mergeCell ref="C15:C16"/>
    <mergeCell ref="D15:D16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9:A20"/>
    <mergeCell ref="B19:B20"/>
    <mergeCell ref="C19:C20"/>
    <mergeCell ref="D19:D20"/>
    <mergeCell ref="E19:E20"/>
    <mergeCell ref="F19:F20"/>
    <mergeCell ref="G19:G20"/>
    <mergeCell ref="H19:H20"/>
    <mergeCell ref="F25:F26"/>
    <mergeCell ref="G25:G26"/>
    <mergeCell ref="H25:H26"/>
    <mergeCell ref="I25:I26"/>
    <mergeCell ref="F23:F24"/>
    <mergeCell ref="G23:G24"/>
    <mergeCell ref="H23:H24"/>
    <mergeCell ref="E23:E24"/>
    <mergeCell ref="A23:A24"/>
    <mergeCell ref="B23:B24"/>
    <mergeCell ref="I27:I28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27:A28"/>
    <mergeCell ref="B27:B28"/>
    <mergeCell ref="C27:C28"/>
    <mergeCell ref="D27:D28"/>
    <mergeCell ref="E27:E28"/>
  </mergeCells>
  <pageMargins left="0.23622047244094491" right="0.23622047244094491" top="0.74803149606299213" bottom="0.74803149606299213" header="0.31496062992125984" footer="0.31496062992125984"/>
  <pageSetup scale="8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Padilla</cp:lastModifiedBy>
  <cp:lastPrinted>2025-12-08T21:41:19Z</cp:lastPrinted>
  <dcterms:created xsi:type="dcterms:W3CDTF">2024-10-11T18:35:39Z</dcterms:created>
  <dcterms:modified xsi:type="dcterms:W3CDTF">2026-01-21T23:35:01Z</dcterms:modified>
</cp:coreProperties>
</file>