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l\Donaciones\2025\Donaciones en especie otorgadas y recibidas y donaciones económicas recibidas\"/>
    </mc:Choice>
  </mc:AlternateContent>
  <bookViews>
    <workbookView xWindow="0" yWindow="0" windowWidth="23040" windowHeight="9264"/>
  </bookViews>
  <sheets>
    <sheet name="Of. Gral." sheetId="1" r:id="rId1"/>
    <sheet name="VILLAS" sheetId="4" r:id="rId2"/>
    <sheet name="CADIPSIC" sheetId="5" r:id="rId3"/>
  </sheets>
  <definedNames>
    <definedName name="_xlnm.Print_Area" localSheetId="2">CADIPSIC!$A$1:$K$80</definedName>
    <definedName name="_xlnm.Print_Area" localSheetId="0">'Of. Gral.'!$A$1:$K$205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7" i="1" l="1"/>
  <c r="H195" i="1"/>
  <c r="G194" i="1"/>
  <c r="H194" i="1" s="1"/>
  <c r="A191" i="1"/>
  <c r="G189" i="1"/>
  <c r="H189" i="1" s="1"/>
  <c r="A171" i="1" l="1"/>
  <c r="A143" i="1"/>
  <c r="A114" i="1"/>
  <c r="A90" i="1"/>
  <c r="A72" i="1"/>
  <c r="A48" i="1"/>
  <c r="A21" i="1"/>
  <c r="H188" i="1"/>
  <c r="H198" i="1" l="1"/>
  <c r="H55" i="4"/>
  <c r="H46" i="1" l="1"/>
  <c r="H29" i="1" l="1"/>
  <c r="H199" i="1"/>
  <c r="H72" i="5"/>
  <c r="H70" i="5"/>
  <c r="H68" i="5"/>
  <c r="H66" i="5"/>
  <c r="H64" i="5"/>
  <c r="H62" i="5"/>
  <c r="H60" i="5"/>
  <c r="H54" i="5"/>
  <c r="H52" i="5"/>
  <c r="H50" i="5"/>
  <c r="H48" i="5"/>
  <c r="H46" i="5"/>
  <c r="H44" i="5"/>
  <c r="H42" i="5"/>
  <c r="H40" i="5"/>
  <c r="H38" i="5"/>
  <c r="H36" i="5"/>
  <c r="H34" i="5"/>
  <c r="H32" i="5"/>
  <c r="H30" i="5"/>
  <c r="H28" i="5"/>
  <c r="H26" i="5"/>
  <c r="H24" i="5"/>
  <c r="H22" i="5"/>
  <c r="H20" i="5"/>
  <c r="H18" i="5"/>
  <c r="H16" i="5"/>
  <c r="H14" i="5"/>
  <c r="H12" i="5"/>
  <c r="H10" i="5"/>
  <c r="H8" i="5"/>
  <c r="H5" i="5"/>
  <c r="H74" i="5" s="1"/>
  <c r="H187" i="1" l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09" i="1"/>
  <c r="H110" i="1"/>
  <c r="H111" i="1"/>
  <c r="H112" i="1"/>
  <c r="H117" i="1"/>
  <c r="H118" i="1"/>
  <c r="H119" i="1"/>
  <c r="H108" i="1"/>
  <c r="H107" i="1"/>
  <c r="H106" i="1"/>
  <c r="H105" i="1"/>
  <c r="H104" i="1"/>
  <c r="H103" i="1"/>
  <c r="H85" i="1"/>
  <c r="H86" i="1"/>
  <c r="H87" i="1"/>
  <c r="H88" i="1"/>
  <c r="H93" i="1"/>
  <c r="H94" i="1"/>
  <c r="H95" i="1"/>
  <c r="H96" i="1"/>
  <c r="H97" i="1"/>
  <c r="H98" i="1"/>
  <c r="H99" i="1"/>
  <c r="H100" i="1"/>
  <c r="H101" i="1"/>
  <c r="H84" i="1"/>
  <c r="H83" i="1"/>
  <c r="H82" i="1"/>
  <c r="H81" i="1"/>
  <c r="H80" i="1"/>
  <c r="H79" i="1"/>
  <c r="H78" i="1"/>
  <c r="H77" i="1"/>
  <c r="H76" i="1"/>
  <c r="H75" i="1"/>
  <c r="H70" i="1"/>
  <c r="H69" i="1"/>
  <c r="H68" i="1"/>
  <c r="H67" i="1"/>
  <c r="H66" i="1"/>
  <c r="H65" i="1"/>
  <c r="H102" i="1"/>
  <c r="H64" i="1"/>
  <c r="H63" i="1"/>
  <c r="H52" i="1"/>
  <c r="H53" i="1"/>
  <c r="H54" i="1"/>
  <c r="H55" i="1"/>
  <c r="H56" i="1"/>
  <c r="H57" i="1"/>
  <c r="H58" i="1"/>
  <c r="H59" i="1"/>
  <c r="H60" i="1"/>
  <c r="H61" i="1"/>
  <c r="H62" i="1"/>
  <c r="H51" i="1"/>
  <c r="H45" i="1"/>
  <c r="H44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G30" i="1"/>
  <c r="H30" i="1" s="1"/>
  <c r="H24" i="1"/>
  <c r="H25" i="1"/>
  <c r="H26" i="1"/>
  <c r="H27" i="1"/>
  <c r="H28" i="1"/>
  <c r="H19" i="1"/>
  <c r="H18" i="1"/>
  <c r="H7" i="1"/>
  <c r="H8" i="1"/>
  <c r="H9" i="1"/>
  <c r="H10" i="1"/>
  <c r="H11" i="1"/>
  <c r="H12" i="1"/>
  <c r="H13" i="1"/>
  <c r="H14" i="1"/>
  <c r="H15" i="1"/>
  <c r="H16" i="1"/>
  <c r="H17" i="1"/>
  <c r="H6" i="1"/>
  <c r="H5" i="1"/>
  <c r="H200" i="1" l="1"/>
</calcChain>
</file>

<file path=xl/sharedStrings.xml><?xml version="1.0" encoding="utf-8"?>
<sst xmlns="http://schemas.openxmlformats.org/spreadsheetml/2006/main" count="1557" uniqueCount="296">
  <si>
    <t xml:space="preserve">OFICINAS GENERALES </t>
  </si>
  <si>
    <t>FECHA DE LA EROGACIÓN</t>
  </si>
  <si>
    <t>FOLIO</t>
  </si>
  <si>
    <t>CONCEPTO O NOMBRE DEL DONATIVO, ESTIMULO O APOYO</t>
  </si>
  <si>
    <t>CANTIDAD</t>
  </si>
  <si>
    <t>COSTO UNITARIO</t>
  </si>
  <si>
    <t>COSTO TOTAL</t>
  </si>
  <si>
    <t>NOMBRE DEL BENEFICIADO</t>
  </si>
  <si>
    <t>TEMPORALIDAD</t>
  </si>
  <si>
    <t>CRITERIO GENERAL PARA OTORGARLO</t>
  </si>
  <si>
    <t>INDEFINIDA</t>
  </si>
  <si>
    <t>VULNERABILIDAD</t>
  </si>
  <si>
    <t xml:space="preserve">SISTEMA PARA EL DESARROLLO INTEGRAL DE LA FAMILIA    </t>
  </si>
  <si>
    <t>CADIPSIC</t>
  </si>
  <si>
    <t xml:space="preserve">DONATIVOS OFICINAS GENERALES </t>
  </si>
  <si>
    <t xml:space="preserve">DONATIVOS VILLAS MIRAVALLE </t>
  </si>
  <si>
    <t>DONATIVOS CADIPSIC</t>
  </si>
  <si>
    <t>TOTAL</t>
  </si>
  <si>
    <t>Calle Eulogio Parra # 2539 col. Circunvalación Guevara, Guadalajara Jalisco</t>
  </si>
  <si>
    <t>C.P. 44680   Tel. 33 3836 3444</t>
  </si>
  <si>
    <t>TIPO DE DONATIVO</t>
  </si>
  <si>
    <t>UNIDAD DE MEDIDA</t>
  </si>
  <si>
    <t xml:space="preserve">FECHA DE LA EROGACIÓN </t>
  </si>
  <si>
    <t xml:space="preserve">FOLIO </t>
  </si>
  <si>
    <t xml:space="preserve">TIPO DE DONATIVO Y/O CFDI </t>
  </si>
  <si>
    <t xml:space="preserve">UNIDAD DE MEDIDA </t>
  </si>
  <si>
    <t xml:space="preserve">CANTIDAD </t>
  </si>
  <si>
    <t xml:space="preserve">COSTO UNITARIO </t>
  </si>
  <si>
    <t xml:space="preserve">COSTO TOTAL </t>
  </si>
  <si>
    <t>.</t>
  </si>
  <si>
    <t>Titular de Procuración de Fondos del OPD</t>
  </si>
  <si>
    <t>TOTAL SALIDAS POR DONATIVO</t>
  </si>
  <si>
    <t>Jefe de Departamento Del Programa CADIPSIC</t>
  </si>
  <si>
    <t>Soporte De Administración CADIPSIC Palmas</t>
  </si>
  <si>
    <t>OPD de la Administración Pública Municipal</t>
  </si>
  <si>
    <t>Lic. Laura A.Avelar Ledón</t>
  </si>
  <si>
    <t>CASA HOGAR VILLAS MIRAVALLE</t>
  </si>
  <si>
    <t>LIC. LAURA ALICIA AVELAR LEDON</t>
  </si>
  <si>
    <t>C.P. 44680 Tel.3338365444</t>
  </si>
  <si>
    <t>C. EDNA GABRIELA VALDEZ RÍOS</t>
  </si>
  <si>
    <t>LIC. ROLDAN CRUZ LAZARO</t>
  </si>
  <si>
    <t>Denominado Sistema DIF Guadalajara</t>
  </si>
  <si>
    <t>de la Administración Pública Municipal Denominado Sistema DIF Guadalajara</t>
  </si>
  <si>
    <t>Calle Eulogio Parra #2539 col. Circunvalacion guevara, Guadalajara Jalisco</t>
  </si>
  <si>
    <t>Indefinida</t>
  </si>
  <si>
    <t>Vulnerabilidad</t>
  </si>
  <si>
    <t>TOTAL DONATIVOS DEL PERIODO EN ESPECIE</t>
  </si>
  <si>
    <t>Lic. Leticia Orozco Rubio</t>
  </si>
  <si>
    <t>Lic. Laura Avelar Ledón</t>
  </si>
  <si>
    <t xml:space="preserve">Jefatura del Departamento de Gestión Administrativa de CHVM 
</t>
  </si>
  <si>
    <t>Titular de Procuración de Fondos</t>
  </si>
  <si>
    <t>CONCENTRADO DE DONATIVOS SALIDAS DICIEMBRE 2025</t>
  </si>
  <si>
    <t>CONCENTRADO DONATIVOS SALIDAS DICIEMBRE 2025</t>
  </si>
  <si>
    <t>despensas stella vega</t>
  </si>
  <si>
    <t>Especie</t>
  </si>
  <si>
    <t>piezas</t>
  </si>
  <si>
    <t>CAVITO, A.C.</t>
  </si>
  <si>
    <t>Boletos de acceso al acuario Michin</t>
  </si>
  <si>
    <t>Coodinación de Proyectos CADI</t>
  </si>
  <si>
    <t>frijol refrito isadora</t>
  </si>
  <si>
    <t>cajas</t>
  </si>
  <si>
    <t>Dirección de Ayuda Humanitaria</t>
  </si>
  <si>
    <t>suplemento alimenticio liquido c/16 piezas 237ml c/u</t>
  </si>
  <si>
    <t>suplemento alimenticio en polvo c/20 piezas 200g c/u</t>
  </si>
  <si>
    <t>Dirección de Inclusión a Personas con Discapacidad</t>
  </si>
  <si>
    <t>Departamento de Prevención, Atención y Acompañamiento de NNA</t>
  </si>
  <si>
    <t>Secundaria Especial Pablo Neruda</t>
  </si>
  <si>
    <t>Municipio de Guadalajara</t>
  </si>
  <si>
    <t>Solural</t>
  </si>
  <si>
    <t>juguetes</t>
  </si>
  <si>
    <t>Cambiando el Chip, A.C.</t>
  </si>
  <si>
    <t>balones</t>
  </si>
  <si>
    <t>bocinas</t>
  </si>
  <si>
    <t>audifonos</t>
  </si>
  <si>
    <t xml:space="preserve">headbands </t>
  </si>
  <si>
    <t>trocas</t>
  </si>
  <si>
    <t>monster trucks</t>
  </si>
  <si>
    <t>Acompañar las Ausencias</t>
  </si>
  <si>
    <t>2,700 piezas del lote de protectores solares</t>
  </si>
  <si>
    <t>lote</t>
  </si>
  <si>
    <t>Dirección de Recursos Humanos</t>
  </si>
  <si>
    <t>electrolits 355ml</t>
  </si>
  <si>
    <t>pedyalites</t>
  </si>
  <si>
    <t>electrolits de 625ml</t>
  </si>
  <si>
    <t>arroz verde valle</t>
  </si>
  <si>
    <t>frijol verde valle</t>
  </si>
  <si>
    <t>lenteja verde valle</t>
  </si>
  <si>
    <t>garbanzo verde valle</t>
  </si>
  <si>
    <t>kilos</t>
  </si>
  <si>
    <t>Coordinación de Programas</t>
  </si>
  <si>
    <t>despensa stella vega</t>
  </si>
  <si>
    <t>Dirección de Trabajo Social</t>
  </si>
  <si>
    <t>toallitas humedas</t>
  </si>
  <si>
    <t>desodorantes</t>
  </si>
  <si>
    <t>enjuague bucal</t>
  </si>
  <si>
    <t>toallas femeninas</t>
  </si>
  <si>
    <t>bultos</t>
  </si>
  <si>
    <t>gel para el cabello</t>
  </si>
  <si>
    <t>shampú</t>
  </si>
  <si>
    <t>jabón para el cuerpo</t>
  </si>
  <si>
    <t>pastas dentales</t>
  </si>
  <si>
    <t>varios artículos</t>
  </si>
  <si>
    <t>cremas corporales</t>
  </si>
  <si>
    <t>desodorantes para pie</t>
  </si>
  <si>
    <t>rollos de papel higienico</t>
  </si>
  <si>
    <t>jabones liquidos para manos</t>
  </si>
  <si>
    <t xml:space="preserve">cobijas </t>
  </si>
  <si>
    <t>frazadas</t>
  </si>
  <si>
    <t>Atención Ciudadana Gobierno de Guadalajara</t>
  </si>
  <si>
    <t>Protección Civil</t>
  </si>
  <si>
    <t>pelotas</t>
  </si>
  <si>
    <t>Dirección Jurídica</t>
  </si>
  <si>
    <t>Bombones coffis</t>
  </si>
  <si>
    <t>aguas heineken</t>
  </si>
  <si>
    <t>sudaderas</t>
  </si>
  <si>
    <t>pantalones de pants</t>
  </si>
  <si>
    <t>capas</t>
  </si>
  <si>
    <t>bolsas casa xavier</t>
  </si>
  <si>
    <t>juegos de mesa headband</t>
  </si>
  <si>
    <t>trailers</t>
  </si>
  <si>
    <t>muñecas y juguetes</t>
  </si>
  <si>
    <t>servicio</t>
  </si>
  <si>
    <t>Cantro de Desarrollo Infantil No. 7</t>
  </si>
  <si>
    <t>peluches</t>
  </si>
  <si>
    <t xml:space="preserve">Gobierno de Guadalajara </t>
  </si>
  <si>
    <t>Jefatura de Nutrición CDI,  CAIC y CEDI</t>
  </si>
  <si>
    <t>CADEM</t>
  </si>
  <si>
    <t>Jefartura de Comedores Comunitarios</t>
  </si>
  <si>
    <t>libros Guadalajara Capital Mundial del libro</t>
  </si>
  <si>
    <t>triciclo</t>
  </si>
  <si>
    <t>pieza</t>
  </si>
  <si>
    <t>pantalones de pijama</t>
  </si>
  <si>
    <t>Municipio de Tlajomulco</t>
  </si>
  <si>
    <t>electrolits</t>
  </si>
  <si>
    <t>DIPAM</t>
  </si>
  <si>
    <t>Coordinación de Inclusión</t>
  </si>
  <si>
    <t>Sudaderas polar</t>
  </si>
  <si>
    <t>playera manga larga</t>
  </si>
  <si>
    <t>pantalones pants polar</t>
  </si>
  <si>
    <t>cuello</t>
  </si>
  <si>
    <t>playeras de cuello redondo manga larga</t>
  </si>
  <si>
    <t>sudaderas de polar</t>
  </si>
  <si>
    <t>patin del diablo</t>
  </si>
  <si>
    <t>muñecas inbest</t>
  </si>
  <si>
    <t>frazadas para bebé</t>
  </si>
  <si>
    <t xml:space="preserve">articulos varios </t>
  </si>
  <si>
    <t>bulto</t>
  </si>
  <si>
    <t>Jefatura del Departamento de Gestión Administrativa CHVM</t>
  </si>
  <si>
    <t xml:space="preserve">ropa </t>
  </si>
  <si>
    <t>juguetes (inbest)</t>
  </si>
  <si>
    <t>Beneficiario</t>
  </si>
  <si>
    <t>cilindros casa xavier</t>
  </si>
  <si>
    <t xml:space="preserve">Departamento de Capacitación, Inducción, Cultura y Clíma  Laboral </t>
  </si>
  <si>
    <t>pasteles</t>
  </si>
  <si>
    <t>Complejo El Sauz</t>
  </si>
  <si>
    <t>12 piedritas, A.C.</t>
  </si>
  <si>
    <t>476</t>
  </si>
  <si>
    <t xml:space="preserve">Cena </t>
  </si>
  <si>
    <t>Servicio</t>
  </si>
  <si>
    <t>Usuarios CADIPSIC Las Palmas, Belisario Y Refugio</t>
  </si>
  <si>
    <t>477</t>
  </si>
  <si>
    <t xml:space="preserve">  Cena Completa</t>
  </si>
  <si>
    <t>478</t>
  </si>
  <si>
    <t>Alimento Preparado Variado</t>
  </si>
  <si>
    <t>Litro</t>
  </si>
  <si>
    <t>479</t>
  </si>
  <si>
    <t>Tostada</t>
  </si>
  <si>
    <t>Kilo</t>
  </si>
  <si>
    <t>480</t>
  </si>
  <si>
    <t xml:space="preserve"> </t>
  </si>
  <si>
    <t>481</t>
  </si>
  <si>
    <t xml:space="preserve">pastel a granel </t>
  </si>
  <si>
    <t>482</t>
  </si>
  <si>
    <t xml:space="preserve">Kilo 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</si>
  <si>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</si>
  <si>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</si>
  <si>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</si>
  <si>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</si>
  <si>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</si>
  <si>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</si>
  <si>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</si>
  <si>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</si>
  <si>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</si>
  <si>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</si>
  <si>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</si>
  <si>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</si>
  <si>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</si>
  <si>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</si>
  <si>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</si>
  <si>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</si>
  <si>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</si>
  <si>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</si>
  <si>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</si>
  <si>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 xml:space="preserve">   </t>
  </si>
  <si>
    <t>502</t>
  </si>
  <si>
    <t>23</t>
  </si>
  <si>
    <t>503</t>
  </si>
  <si>
    <t>504</t>
  </si>
  <si>
    <t>Bolillo</t>
  </si>
  <si>
    <t>Pieza</t>
  </si>
  <si>
    <t>505</t>
  </si>
  <si>
    <t>Calzado Usado</t>
  </si>
  <si>
    <t>506</t>
  </si>
  <si>
    <t>Prenda de Vestir Usada</t>
  </si>
  <si>
    <t>507</t>
  </si>
  <si>
    <t>Departamento de Servicios Generales</t>
  </si>
  <si>
    <t>gorras</t>
  </si>
  <si>
    <t>Show para los niños (UNIVA)</t>
  </si>
  <si>
    <t>Bicicletas (UNIVA)</t>
  </si>
  <si>
    <t>regalos de cartitas con ilusión (UNIVA)</t>
  </si>
  <si>
    <t>bolsas de dulces surtidos para piñata (Filtech)</t>
  </si>
  <si>
    <t>piñatas (Filtech)</t>
  </si>
  <si>
    <t>bolos (filtech)</t>
  </si>
  <si>
    <t>regalos de cartitas con ilusión (Colegio Montesori)</t>
  </si>
  <si>
    <t>bicicleta (Canadian School)</t>
  </si>
  <si>
    <t>triciclo (Canadian School)</t>
  </si>
  <si>
    <t>regalos de cartitas con ilusión (Canadian School)</t>
  </si>
  <si>
    <t>kits de invierno (Autonoma Highschool)</t>
  </si>
  <si>
    <t>kits de invierno (Universidad Cuauhtemoc)</t>
  </si>
  <si>
    <t>bicicletas</t>
  </si>
  <si>
    <t>regalos de cartitas con ilusión(Centro escolar Paraìso)</t>
  </si>
  <si>
    <t>regalos de cartitas con ilusión(Lomas del Valle)</t>
  </si>
  <si>
    <t>cilindros para agua azules (público en general)</t>
  </si>
  <si>
    <t>kits de perfume y jabón para caballero (público en general)</t>
  </si>
  <si>
    <t>juguetes varios</t>
  </si>
  <si>
    <t>bicicletas (AUMOVIO)</t>
  </si>
  <si>
    <t>regalos de cartitas con ilusión (AUMOVIO)</t>
  </si>
  <si>
    <t>paquetes (3 pedazos de pizza, agua fresca y papas fritas) AUMOVIO</t>
  </si>
  <si>
    <t>premios para las dinamicas (Clínica Insiders)</t>
  </si>
  <si>
    <t>Accesos al desayuno buffet en Sirlon Stockade(Clínica Insiders)</t>
  </si>
  <si>
    <t>Bolos (UNIVA)</t>
  </si>
  <si>
    <t>taquiza para 50 personas $89.00 c/u (Filtech)</t>
  </si>
  <si>
    <t>feria (Filtech)</t>
  </si>
  <si>
    <t>alimento para 89 personas pizza, pastel, agua  $120.00 c/u (UNIVA)</t>
  </si>
  <si>
    <t>paquetes</t>
  </si>
  <si>
    <t>comida p/70 personas tacos a vapor y agua $100.00 c/u (Lomas del Valle)</t>
  </si>
  <si>
    <t>juego escenico de la compañía AjiMaíz Candelitas un Mar Iluminado</t>
  </si>
  <si>
    <t>artic. varios casa xavier</t>
  </si>
  <si>
    <t>cobijas economicas</t>
  </si>
  <si>
    <t xml:space="preserve">carritos de mandado </t>
  </si>
  <si>
    <t>estufa</t>
  </si>
  <si>
    <t>refrigerador</t>
  </si>
  <si>
    <t>piñatas</t>
  </si>
  <si>
    <t>bolsas de fruta (plátano,guayaba,naranja,pepino y manzana)</t>
  </si>
  <si>
    <t>buñuelos</t>
  </si>
  <si>
    <t>desayunos (tamales,atole,jugo/refresco)</t>
  </si>
  <si>
    <t>regalos (licuadoras,planchas, hornos,microondas, etc)</t>
  </si>
  <si>
    <t>CANCELADO</t>
  </si>
  <si>
    <t>Pieza de Flan</t>
  </si>
  <si>
    <t>Albergue Villas Miravalle</t>
  </si>
  <si>
    <t>Caja de galletas chica</t>
  </si>
  <si>
    <t>Caja</t>
  </si>
  <si>
    <t>Pieza de Rosca</t>
  </si>
  <si>
    <t>Piezas de Pasteles grandes</t>
  </si>
  <si>
    <t>Pieza de Cheesecake grande</t>
  </si>
  <si>
    <t>Pieza de árbol navideño</t>
  </si>
  <si>
    <t>Boletos para "Tren de Santa"</t>
  </si>
  <si>
    <t>Regalo</t>
  </si>
  <si>
    <t>Evento / Posada</t>
  </si>
  <si>
    <t>Bicicletas</t>
  </si>
  <si>
    <t>Tenis</t>
  </si>
  <si>
    <t>Par</t>
  </si>
  <si>
    <t>Pieza de Pay de queso c/frutas light</t>
  </si>
  <si>
    <t>Pastel dulce de leche</t>
  </si>
  <si>
    <t>Pieza de Rosa de naranja</t>
  </si>
  <si>
    <t>Pieza de Chocoflan</t>
  </si>
  <si>
    <t>Piezas varias de articulos de papeleria</t>
  </si>
  <si>
    <t>Evento posada OXXO</t>
  </si>
  <si>
    <t>Piezas de articulos para bebé</t>
  </si>
  <si>
    <t>Piezas de juguetes varios</t>
  </si>
  <si>
    <t>Boletos para función de Trotamundos</t>
  </si>
  <si>
    <t>Pasteles mini</t>
  </si>
  <si>
    <t>Pastel chico</t>
  </si>
  <si>
    <t>Pastel grande</t>
  </si>
  <si>
    <t>Rosca de naranja grande</t>
  </si>
  <si>
    <t>Muffin individual</t>
  </si>
  <si>
    <t>19/15/2025</t>
  </si>
  <si>
    <t>Elotes con crema y queso</t>
  </si>
  <si>
    <t>Hot Dogs</t>
  </si>
  <si>
    <t>Salchipulpos , papas doradas y banderillas</t>
  </si>
  <si>
    <t>Piñatas</t>
  </si>
  <si>
    <t>Frituras</t>
  </si>
  <si>
    <t>Bolsa de dulces</t>
  </si>
  <si>
    <t>Bolos</t>
  </si>
  <si>
    <t>Kit que incluye articulos de higiene personal y 1 par de sandalias</t>
  </si>
  <si>
    <t>Kit</t>
  </si>
  <si>
    <t>Pastel fresa light</t>
  </si>
  <si>
    <t>Pastel tres leches light</t>
  </si>
  <si>
    <t>Pizzas</t>
  </si>
  <si>
    <t>Evento cena navideña</t>
  </si>
  <si>
    <t>OPD de la Administración Pública Municipal
 Denominado Sistema DIF Guadalajara</t>
  </si>
  <si>
    <t>Calle Eulogio Parra # 2539 col. Circunvalación Guevara, Guadalajara Jalisco C.P. 44680   Tel. 33 3836 3444</t>
  </si>
  <si>
    <t>Titular de Procuración de Fondos y Relaciones Publicas del OPD de la Administración Pública Municipal Denominado Sistema DIF Guadalajara.</t>
  </si>
  <si>
    <t>Cenas voluntariado</t>
  </si>
  <si>
    <t>Cena Navideña Zapato Agil</t>
  </si>
  <si>
    <t>Cena fin de Año Zapato Agil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</si>
</sst>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5" formatCode="dd/mm/yyyy;@"/>
    <numFmt numFmtId="166" formatCode="d/m/yyyy"/>
  </numFmts>
  <fonts count="3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4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</font>
    <font>
      <sz val="14"/>
      <color rgb="FF000000"/>
      <name val="Arial"/>
      <family val="2"/>
    </font>
    <font>
      <sz val="14"/>
      <color rgb="FF000000"/>
      <name val="Calibri"/>
      <family val="2"/>
    </font>
    <font>
      <sz val="11"/>
      <name val="Calibri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5" fillId="0" borderId="0"/>
    <xf numFmtId="0" fontId="14" fillId="0" borderId="0"/>
    <xf numFmtId="44" fontId="14" fillId="0" borderId="0" applyFont="0" applyFill="0" applyBorder="0" applyAlignment="0" applyProtection="0"/>
  </cellStyleXfs>
  <cellXfs count="292">
    <xf numFmtId="0" fontId="0" fillId="0" borderId="0" xfId="0"/>
    <xf numFmtId="0" fontId="5" fillId="0" borderId="0" xfId="2"/>
    <xf numFmtId="44" fontId="5" fillId="0" borderId="0" xfId="2" applyNumberFormat="1" applyAlignment="1">
      <alignment vertical="center"/>
    </xf>
    <xf numFmtId="0" fontId="5" fillId="0" borderId="0" xfId="2" applyAlignment="1">
      <alignment vertical="center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0" xfId="0" applyFont="1"/>
    <xf numFmtId="14" fontId="1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14" fontId="11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3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center"/>
    </xf>
    <xf numFmtId="44" fontId="9" fillId="0" borderId="0" xfId="0" applyNumberFormat="1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1" xfId="0" applyFont="1" applyBorder="1" applyAlignment="1"/>
    <xf numFmtId="0" fontId="3" fillId="0" borderId="11" xfId="0" applyFont="1" applyBorder="1" applyAlignment="1">
      <alignment horizontal="left"/>
    </xf>
    <xf numFmtId="0" fontId="5" fillId="0" borderId="0" xfId="2" applyAlignment="1">
      <alignment horizontal="center"/>
    </xf>
    <xf numFmtId="44" fontId="7" fillId="0" borderId="8" xfId="0" applyNumberFormat="1" applyFont="1" applyBorder="1" applyAlignment="1">
      <alignment horizontal="right"/>
    </xf>
    <xf numFmtId="0" fontId="3" fillId="0" borderId="15" xfId="0" applyFont="1" applyBorder="1" applyAlignment="1"/>
    <xf numFmtId="44" fontId="7" fillId="0" borderId="15" xfId="0" applyNumberFormat="1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/>
    <xf numFmtId="0" fontId="17" fillId="0" borderId="0" xfId="0" applyFont="1" applyAlignment="1">
      <alignment vertical="center"/>
    </xf>
    <xf numFmtId="0" fontId="0" fillId="0" borderId="0" xfId="0" applyAlignment="1">
      <alignment horizontal="left"/>
    </xf>
    <xf numFmtId="14" fontId="2" fillId="0" borderId="2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/>
    <xf numFmtId="14" fontId="2" fillId="0" borderId="1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164" fontId="18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8" fillId="0" borderId="7" xfId="0" applyFont="1" applyBorder="1" applyAlignment="1">
      <alignment horizontal="left" vertical="center" wrapText="1"/>
    </xf>
    <xf numFmtId="164" fontId="18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18" fillId="0" borderId="29" xfId="0" applyFont="1" applyBorder="1" applyAlignment="1">
      <alignment horizontal="left" vertical="center" wrapText="1"/>
    </xf>
    <xf numFmtId="164" fontId="18" fillId="0" borderId="29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9" xfId="1" applyNumberFormat="1" applyFont="1" applyFill="1" applyBorder="1" applyAlignment="1">
      <alignment horizontal="center" vertical="center" wrapText="1"/>
    </xf>
    <xf numFmtId="44" fontId="6" fillId="0" borderId="9" xfId="1" applyFont="1" applyFill="1" applyBorder="1" applyAlignment="1">
      <alignment horizontal="center" vertical="center" wrapText="1"/>
    </xf>
    <xf numFmtId="0" fontId="6" fillId="0" borderId="33" xfId="2" applyFont="1" applyBorder="1" applyAlignment="1">
      <alignment horizontal="center" vertical="center" wrapText="1"/>
    </xf>
    <xf numFmtId="165" fontId="18" fillId="0" borderId="2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14" fontId="2" fillId="0" borderId="2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165" fontId="18" fillId="0" borderId="27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14" fontId="18" fillId="0" borderId="27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horizontal="center" vertical="center"/>
    </xf>
    <xf numFmtId="14" fontId="18" fillId="0" borderId="17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165" fontId="18" fillId="0" borderId="2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49" fontId="20" fillId="0" borderId="8" xfId="0" applyNumberFormat="1" applyFont="1" applyBorder="1" applyAlignment="1">
      <alignment horizontal="center" vertical="center" wrapText="1"/>
    </xf>
    <xf numFmtId="44" fontId="20" fillId="0" borderId="8" xfId="0" applyNumberFormat="1" applyFont="1" applyBorder="1" applyAlignment="1">
      <alignment horizontal="center" vertical="center"/>
    </xf>
    <xf numFmtId="44" fontId="20" fillId="0" borderId="8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21" fillId="0" borderId="0" xfId="0" applyFont="1"/>
    <xf numFmtId="44" fontId="0" fillId="0" borderId="0" xfId="0" applyNumberFormat="1"/>
    <xf numFmtId="0" fontId="2" fillId="0" borderId="9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 wrapText="1"/>
    </xf>
    <xf numFmtId="14" fontId="18" fillId="0" borderId="22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 wrapText="1"/>
    </xf>
    <xf numFmtId="0" fontId="18" fillId="0" borderId="20" xfId="0" applyFont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164" fontId="18" fillId="0" borderId="10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164" fontId="18" fillId="0" borderId="16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0" fillId="0" borderId="0" xfId="0" applyFont="1" applyAlignment="1"/>
    <xf numFmtId="0" fontId="25" fillId="0" borderId="0" xfId="0" applyFont="1" applyAlignment="1">
      <alignment vertical="center" wrapText="1"/>
    </xf>
    <xf numFmtId="0" fontId="23" fillId="0" borderId="0" xfId="0" applyFont="1" applyBorder="1" applyAlignment="1">
      <alignment vertical="center" wrapText="1"/>
    </xf>
    <xf numFmtId="166" fontId="22" fillId="0" borderId="0" xfId="0" applyNumberFormat="1" applyFont="1" applyAlignment="1">
      <alignment horizontal="center" vertical="center" wrapText="1"/>
    </xf>
    <xf numFmtId="164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164" fontId="24" fillId="0" borderId="8" xfId="0" applyNumberFormat="1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166" fontId="24" fillId="0" borderId="17" xfId="0" applyNumberFormat="1" applyFont="1" applyBorder="1" applyAlignment="1">
      <alignment horizontal="center" vertical="center" wrapText="1"/>
    </xf>
    <xf numFmtId="164" fontId="27" fillId="0" borderId="38" xfId="0" applyNumberFormat="1" applyFont="1" applyBorder="1" applyAlignment="1">
      <alignment horizontal="right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164" fontId="24" fillId="0" borderId="20" xfId="0" applyNumberFormat="1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2" fontId="30" fillId="0" borderId="0" xfId="0" applyNumberFormat="1" applyFont="1" applyBorder="1" applyAlignment="1">
      <alignment horizontal="center" vertical="center" wrapText="1"/>
    </xf>
    <xf numFmtId="165" fontId="18" fillId="0" borderId="26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165" fontId="18" fillId="0" borderId="22" xfId="0" applyNumberFormat="1" applyFont="1" applyBorder="1" applyAlignment="1">
      <alignment horizontal="center" vertical="center"/>
    </xf>
    <xf numFmtId="164" fontId="18" fillId="0" borderId="20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44" fontId="31" fillId="0" borderId="0" xfId="0" applyNumberFormat="1" applyFont="1"/>
    <xf numFmtId="44" fontId="7" fillId="0" borderId="19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65" fontId="18" fillId="0" borderId="40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1" xfId="0" applyFont="1" applyBorder="1" applyAlignment="1">
      <alignment horizontal="left" vertical="center" wrapText="1"/>
    </xf>
    <xf numFmtId="164" fontId="18" fillId="0" borderId="41" xfId="0" applyNumberFormat="1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5" fontId="18" fillId="0" borderId="25" xfId="0" applyNumberFormat="1" applyFont="1" applyBorder="1" applyAlignment="1">
      <alignment horizontal="center" vertical="center"/>
    </xf>
    <xf numFmtId="165" fontId="18" fillId="0" borderId="26" xfId="0" applyNumberFormat="1" applyFont="1" applyBorder="1" applyAlignment="1">
      <alignment horizontal="center" vertical="center"/>
    </xf>
    <xf numFmtId="165" fontId="18" fillId="0" borderId="27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14" fontId="2" fillId="0" borderId="26" xfId="0" applyNumberFormat="1" applyFont="1" applyBorder="1" applyAlignment="1">
      <alignment horizontal="center" vertical="center"/>
    </xf>
    <xf numFmtId="14" fontId="2" fillId="0" borderId="2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4" fontId="18" fillId="0" borderId="25" xfId="0" applyNumberFormat="1" applyFont="1" applyBorder="1" applyAlignment="1">
      <alignment horizontal="center" vertical="center"/>
    </xf>
    <xf numFmtId="14" fontId="18" fillId="0" borderId="26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4" fontId="2" fillId="0" borderId="31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4" fontId="18" fillId="0" borderId="31" xfId="0" applyNumberFormat="1" applyFont="1" applyBorder="1" applyAlignment="1">
      <alignment horizontal="center" vertical="center"/>
    </xf>
    <xf numFmtId="14" fontId="18" fillId="0" borderId="27" xfId="0" applyNumberFormat="1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14" fontId="2" fillId="0" borderId="22" xfId="0" applyNumberFormat="1" applyFont="1" applyBorder="1" applyAlignment="1">
      <alignment horizontal="center" vertical="center"/>
    </xf>
    <xf numFmtId="165" fontId="18" fillId="0" borderId="34" xfId="0" applyNumberFormat="1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165" fontId="18" fillId="0" borderId="31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166" fontId="24" fillId="0" borderId="17" xfId="0" applyNumberFormat="1" applyFont="1" applyBorder="1" applyAlignment="1">
      <alignment horizontal="center" vertical="center" wrapText="1"/>
    </xf>
    <xf numFmtId="0" fontId="26" fillId="0" borderId="17" xfId="0" applyFont="1" applyBorder="1"/>
    <xf numFmtId="0" fontId="24" fillId="0" borderId="8" xfId="0" applyFont="1" applyBorder="1" applyAlignment="1">
      <alignment horizontal="center" vertical="center" wrapText="1"/>
    </xf>
    <xf numFmtId="0" fontId="26" fillId="0" borderId="8" xfId="0" applyFont="1" applyBorder="1"/>
    <xf numFmtId="0" fontId="4" fillId="0" borderId="3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26" fillId="0" borderId="38" xfId="0" applyFont="1" applyBorder="1"/>
    <xf numFmtId="0" fontId="24" fillId="0" borderId="20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14" fontId="28" fillId="0" borderId="17" xfId="0" applyNumberFormat="1" applyFont="1" applyBorder="1" applyAlignment="1">
      <alignment horizontal="center" vertical="center"/>
    </xf>
    <xf numFmtId="166" fontId="29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0" fontId="15" fillId="0" borderId="0" xfId="0" applyFont="1" applyAlignment="1">
      <alignment horizontal="center" vertical="center" wrapText="1"/>
    </xf>
    <xf numFmtId="0" fontId="1" fillId="0" borderId="31" xfId="2" applyFont="1" applyBorder="1" applyAlignment="1">
      <alignment horizontal="center" vertical="center" wrapText="1"/>
    </xf>
    <xf numFmtId="0" fontId="1" fillId="0" borderId="30" xfId="2" applyFont="1" applyBorder="1" applyAlignment="1">
      <alignment horizontal="center" vertical="center" wrapText="1"/>
    </xf>
    <xf numFmtId="0" fontId="1" fillId="0" borderId="36" xfId="2" applyFont="1" applyBorder="1" applyAlignment="1">
      <alignment horizontal="center" vertical="center" wrapText="1"/>
    </xf>
    <xf numFmtId="0" fontId="1" fillId="0" borderId="34" xfId="2" applyFont="1" applyBorder="1" applyAlignment="1">
      <alignment horizontal="center" vertical="center" wrapText="1"/>
    </xf>
    <xf numFmtId="0" fontId="1" fillId="0" borderId="29" xfId="2" applyFont="1" applyBorder="1" applyAlignment="1">
      <alignment horizontal="center" vertical="center" wrapText="1"/>
    </xf>
    <xf numFmtId="0" fontId="1" fillId="0" borderId="35" xfId="2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4" fontId="2" fillId="0" borderId="25" xfId="0" applyNumberFormat="1" applyFont="1" applyBorder="1" applyAlignment="1">
      <alignment horizontal="center" vertical="center" wrapText="1"/>
    </xf>
    <xf numFmtId="14" fontId="2" fillId="0" borderId="27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44" fontId="20" fillId="0" borderId="8" xfId="0" applyNumberFormat="1" applyFont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44" fontId="20" fillId="0" borderId="9" xfId="0" applyNumberFormat="1" applyFont="1" applyBorder="1" applyAlignment="1">
      <alignment horizontal="center" vertical="center"/>
    </xf>
    <xf numFmtId="44" fontId="20" fillId="0" borderId="7" xfId="0" applyNumberFormat="1" applyFont="1" applyBorder="1" applyAlignment="1">
      <alignment horizontal="center" vertical="center"/>
    </xf>
    <xf numFmtId="44" fontId="20" fillId="0" borderId="9" xfId="0" applyNumberFormat="1" applyFont="1" applyBorder="1" applyAlignment="1">
      <alignment horizontal="center" vertical="center" wrapText="1"/>
    </xf>
    <xf numFmtId="44" fontId="20" fillId="0" borderId="7" xfId="0" applyNumberFormat="1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14" fontId="2" fillId="0" borderId="22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44" fontId="20" fillId="0" borderId="20" xfId="0" applyNumberFormat="1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1" fontId="20" fillId="0" borderId="8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/>
    </xf>
    <xf numFmtId="44" fontId="20" fillId="0" borderId="8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49" fontId="20" fillId="0" borderId="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 wrapText="1"/>
    </xf>
    <xf numFmtId="14" fontId="20" fillId="0" borderId="8" xfId="0" applyNumberFormat="1" applyFont="1" applyFill="1" applyBorder="1" applyAlignment="1">
      <alignment horizontal="center" vertical="center" wrapText="1"/>
    </xf>
  </cellXfs>
  <cellStyles count="5">
    <cellStyle name="Moneda 2" xfId="4"/>
    <cellStyle name="Moneda 3" xfId="1"/>
    <cellStyle name="Normal" xfId="0" builtinId="0"/>
    <cellStyle name="Normal 2" xfId="2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199248</xdr:colOff>
      <xdr:row>0</xdr:row>
      <xdr:rowOff>4861</xdr:rowOff>
    </xdr:from>
    <xdr:to>
      <xdr:col>2</xdr:col>
      <xdr:colOff>904098</xdr:colOff>
      <xdr:row>2</xdr:row>
      <xdr:rowOff>237941</xdr:rowOff>
    </xdr:to>
    <xdr:pic>
      <xdr:nvPicPr>
        <xdr:cNvPr id="3" name="Imagen 2" descr="Logos DIF GDL Pagina Web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4861"/>
          <a:ext cx="1798281" cy="991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19</xdr:row>
      <xdr:rowOff>4861</xdr:rowOff>
    </xdr:from>
    <xdr:to>
      <xdr:col>2</xdr:col>
      <xdr:colOff>904098</xdr:colOff>
      <xdr:row>21</xdr:row>
      <xdr:rowOff>237941</xdr:rowOff>
    </xdr:to>
    <xdr:pic>
      <xdr:nvPicPr>
        <xdr:cNvPr id="10" name="Imagen 9" descr="Logos DIF GDL Pagina Web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4861"/>
          <a:ext cx="1611993" cy="999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46</xdr:row>
      <xdr:rowOff>4861</xdr:rowOff>
    </xdr:from>
    <xdr:to>
      <xdr:col>2</xdr:col>
      <xdr:colOff>904098</xdr:colOff>
      <xdr:row>48</xdr:row>
      <xdr:rowOff>237941</xdr:rowOff>
    </xdr:to>
    <xdr:pic>
      <xdr:nvPicPr>
        <xdr:cNvPr id="13" name="Imagen 12" descr="Logos DIF GDL Pagina Web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6274226"/>
          <a:ext cx="1611993" cy="999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112</xdr:row>
      <xdr:rowOff>4861</xdr:rowOff>
    </xdr:from>
    <xdr:to>
      <xdr:col>2</xdr:col>
      <xdr:colOff>904098</xdr:colOff>
      <xdr:row>114</xdr:row>
      <xdr:rowOff>237941</xdr:rowOff>
    </xdr:to>
    <xdr:pic>
      <xdr:nvPicPr>
        <xdr:cNvPr id="16" name="Imagen 15" descr="Logos DIF GDL Pagina Web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18913750"/>
          <a:ext cx="1657350" cy="999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70</xdr:row>
      <xdr:rowOff>4861</xdr:rowOff>
    </xdr:from>
    <xdr:to>
      <xdr:col>2</xdr:col>
      <xdr:colOff>904098</xdr:colOff>
      <xdr:row>72</xdr:row>
      <xdr:rowOff>237941</xdr:rowOff>
    </xdr:to>
    <xdr:pic>
      <xdr:nvPicPr>
        <xdr:cNvPr id="8" name="Imagen 7" descr="Logos DIF GDL Pagina Web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12401246"/>
          <a:ext cx="1710112" cy="999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88</xdr:row>
      <xdr:rowOff>4861</xdr:rowOff>
    </xdr:from>
    <xdr:to>
      <xdr:col>2</xdr:col>
      <xdr:colOff>904098</xdr:colOff>
      <xdr:row>90</xdr:row>
      <xdr:rowOff>237941</xdr:rowOff>
    </xdr:to>
    <xdr:pic>
      <xdr:nvPicPr>
        <xdr:cNvPr id="9" name="Imagen 8" descr="Logos DIF GDL Pagina Web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18643870"/>
          <a:ext cx="1710112" cy="999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141</xdr:row>
      <xdr:rowOff>4861</xdr:rowOff>
    </xdr:from>
    <xdr:to>
      <xdr:col>2</xdr:col>
      <xdr:colOff>904098</xdr:colOff>
      <xdr:row>143</xdr:row>
      <xdr:rowOff>237941</xdr:rowOff>
    </xdr:to>
    <xdr:pic>
      <xdr:nvPicPr>
        <xdr:cNvPr id="11" name="Imagen 10" descr="Logos DIF GDL Pagina Web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31284627"/>
          <a:ext cx="1710112" cy="99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169</xdr:row>
      <xdr:rowOff>4861</xdr:rowOff>
    </xdr:from>
    <xdr:to>
      <xdr:col>2</xdr:col>
      <xdr:colOff>904098</xdr:colOff>
      <xdr:row>171</xdr:row>
      <xdr:rowOff>237941</xdr:rowOff>
    </xdr:to>
    <xdr:pic>
      <xdr:nvPicPr>
        <xdr:cNvPr id="12" name="Imagen 11" descr="Logos DIF GDL Pagina Web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37510590"/>
          <a:ext cx="1710112" cy="999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189</xdr:row>
      <xdr:rowOff>4861</xdr:rowOff>
    </xdr:from>
    <xdr:to>
      <xdr:col>2</xdr:col>
      <xdr:colOff>904098</xdr:colOff>
      <xdr:row>191</xdr:row>
      <xdr:rowOff>237941</xdr:rowOff>
    </xdr:to>
    <xdr:pic>
      <xdr:nvPicPr>
        <xdr:cNvPr id="14" name="Imagen 13" descr="Logos DIF GDL Pagina Web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43858739"/>
          <a:ext cx="1710112" cy="999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290172</xdr:colOff>
      <xdr:row>0</xdr:row>
      <xdr:rowOff>0</xdr:rowOff>
    </xdr:from>
    <xdr:to>
      <xdr:col>2</xdr:col>
      <xdr:colOff>459762</xdr:colOff>
      <xdr:row>2</xdr:row>
      <xdr:rowOff>247651</xdr:rowOff>
    </xdr:to>
    <xdr:pic>
      <xdr:nvPicPr>
        <xdr:cNvPr id="2" name="Imagen 1" descr="Logos DIF GDL Pagina Web-01">
          <a:extLst>
            <a:ext uri="{FF2B5EF4-FFF2-40B4-BE49-F238E27FC236}">
              <a16:creationId xmlns="" xmlns:a16="http://schemas.microsoft.com/office/drawing/2014/main" id="{15E90BCF-4804-4AEC-B978-204781E6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172" y="0"/>
          <a:ext cx="2117112" cy="1013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290172</xdr:colOff>
      <xdr:row>41</xdr:row>
      <xdr:rowOff>0</xdr:rowOff>
    </xdr:from>
    <xdr:to>
      <xdr:col>2</xdr:col>
      <xdr:colOff>459762</xdr:colOff>
      <xdr:row>43</xdr:row>
      <xdr:rowOff>247651</xdr:rowOff>
    </xdr:to>
    <xdr:pic>
      <xdr:nvPicPr>
        <xdr:cNvPr id="4" name="Imagen 3" descr="Logos DIF GDL Pagina Web-01">
          <a:extLst>
            <a:ext uri="{FF2B5EF4-FFF2-40B4-BE49-F238E27FC236}">
              <a16:creationId xmlns="" xmlns:a16="http://schemas.microsoft.com/office/drawing/2014/main" id="{15E90BCF-4804-4AEC-B978-204781E6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172" y="0"/>
          <a:ext cx="2119204" cy="1015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379628</xdr:colOff>
      <xdr:row>0</xdr:row>
      <xdr:rowOff>0</xdr:rowOff>
    </xdr:from>
    <xdr:to>
      <xdr:col>2</xdr:col>
      <xdr:colOff>1081989</xdr:colOff>
      <xdr:row>2</xdr:row>
      <xdr:rowOff>353098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467" y="0"/>
          <a:ext cx="2467858" cy="1112353"/>
        </a:xfrm>
        <a:prstGeom prst="rect">
          <a:avLst/>
        </a:prstGeom>
      </xdr:spPr>
    </xdr:pic>
    <xdr:clientData/>
  </xdr:twoCellAnchor>
  <xdr:oneCellAnchor>
    <xdr:from>
      <xdr:col>0</xdr:col>
      <xdr:colOff>379628</xdr:colOff>
      <xdr:row>55</xdr:row>
      <xdr:rowOff>0</xdr:rowOff>
    </xdr:from>
    <xdr:ext cx="2473206" cy="1119698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74" y="0"/>
          <a:ext cx="2473206" cy="11196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6"/>
  <sheetViews>
    <sheetView tabSelected="1" zoomScale="98" zoomScaleNormal="98" workbookViewId="0">
      <selection sqref="A1:K1"/>
    </sheetView>
  </sheetViews>
  <sheetFormatPr baseColWidth="10" defaultRowHeight="14.4" x14ac:dyDescent="0.3"/>
  <cols>
    <col min="1" max="1" width="9.88671875" style="4" bestFit="1" customWidth="1"/>
    <col min="2" max="2" width="4.33203125" style="4" customWidth="1"/>
    <col min="3" max="3" width="18.6640625" customWidth="1"/>
    <col min="4" max="4" width="8.33203125" customWidth="1"/>
    <col min="5" max="5" width="7.109375" customWidth="1"/>
    <col min="6" max="6" width="7.5546875" customWidth="1"/>
    <col min="7" max="7" width="11" bestFit="1" customWidth="1"/>
    <col min="8" max="8" width="14.33203125" bestFit="1" customWidth="1"/>
    <col min="9" max="9" width="14.5546875" style="4" customWidth="1"/>
    <col min="10" max="10" width="10.5546875" style="4" bestFit="1" customWidth="1"/>
    <col min="11" max="11" width="15.33203125" customWidth="1"/>
  </cols>
  <sheetData>
    <row r="1" spans="1:26" ht="30" customHeight="1" x14ac:dyDescent="0.3">
      <c r="A1" s="175" t="s">
        <v>12</v>
      </c>
      <c r="B1" s="176"/>
      <c r="C1" s="176"/>
      <c r="D1" s="176"/>
      <c r="E1" s="176"/>
      <c r="F1" s="176"/>
      <c r="G1" s="176"/>
      <c r="H1" s="176"/>
      <c r="I1" s="176"/>
      <c r="J1" s="176"/>
      <c r="K1" s="177"/>
    </row>
    <row r="2" spans="1:26" ht="30" customHeight="1" x14ac:dyDescent="0.3">
      <c r="A2" s="178" t="s">
        <v>51</v>
      </c>
      <c r="B2" s="179"/>
      <c r="C2" s="179"/>
      <c r="D2" s="179"/>
      <c r="E2" s="179"/>
      <c r="F2" s="179"/>
      <c r="G2" s="179"/>
      <c r="H2" s="179"/>
      <c r="I2" s="179"/>
      <c r="J2" s="179"/>
      <c r="K2" s="180"/>
    </row>
    <row r="3" spans="1:26" ht="30" customHeight="1" thickBot="1" x14ac:dyDescent="0.35">
      <c r="A3" s="181" t="s">
        <v>0</v>
      </c>
      <c r="B3" s="182"/>
      <c r="C3" s="182"/>
      <c r="D3" s="182"/>
      <c r="E3" s="182"/>
      <c r="F3" s="182"/>
      <c r="G3" s="182"/>
      <c r="H3" s="182"/>
      <c r="I3" s="182"/>
      <c r="J3" s="182"/>
      <c r="K3" s="183"/>
    </row>
    <row r="4" spans="1:26" ht="30" customHeight="1" thickBot="1" x14ac:dyDescent="0.35">
      <c r="A4" s="16" t="s">
        <v>1</v>
      </c>
      <c r="B4" s="5" t="s">
        <v>2</v>
      </c>
      <c r="C4" s="5" t="s">
        <v>3</v>
      </c>
      <c r="D4" s="5" t="s">
        <v>20</v>
      </c>
      <c r="E4" s="5" t="s">
        <v>21</v>
      </c>
      <c r="F4" s="6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</row>
    <row r="5" spans="1:26" s="46" customFormat="1" ht="12" x14ac:dyDescent="0.25">
      <c r="A5" s="38">
        <v>45992</v>
      </c>
      <c r="B5" s="39">
        <v>496</v>
      </c>
      <c r="C5" s="40" t="s">
        <v>53</v>
      </c>
      <c r="D5" s="39" t="s">
        <v>54</v>
      </c>
      <c r="E5" s="39" t="s">
        <v>55</v>
      </c>
      <c r="F5" s="39">
        <v>10</v>
      </c>
      <c r="G5" s="41">
        <v>328.79</v>
      </c>
      <c r="H5" s="42">
        <f>G5*F5</f>
        <v>3287.9</v>
      </c>
      <c r="I5" s="43" t="s">
        <v>56</v>
      </c>
      <c r="J5" s="39" t="s">
        <v>10</v>
      </c>
      <c r="K5" s="44" t="s">
        <v>11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1:26" s="46" customFormat="1" ht="22.8" x14ac:dyDescent="0.25">
      <c r="A6" s="47">
        <v>45992</v>
      </c>
      <c r="B6" s="31">
        <v>497</v>
      </c>
      <c r="C6" s="48" t="s">
        <v>57</v>
      </c>
      <c r="D6" s="31" t="s">
        <v>54</v>
      </c>
      <c r="E6" s="31" t="s">
        <v>55</v>
      </c>
      <c r="F6" s="31">
        <v>108</v>
      </c>
      <c r="G6" s="49">
        <v>259</v>
      </c>
      <c r="H6" s="50">
        <f>G6*F6</f>
        <v>27972</v>
      </c>
      <c r="I6" s="81" t="s">
        <v>58</v>
      </c>
      <c r="J6" s="31" t="s">
        <v>10</v>
      </c>
      <c r="K6" s="51" t="s">
        <v>11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6" s="46" customFormat="1" ht="22.8" x14ac:dyDescent="0.25">
      <c r="A7" s="47">
        <v>45992</v>
      </c>
      <c r="B7" s="31">
        <v>498</v>
      </c>
      <c r="C7" s="48" t="s">
        <v>59</v>
      </c>
      <c r="D7" s="31" t="s">
        <v>54</v>
      </c>
      <c r="E7" s="31" t="s">
        <v>60</v>
      </c>
      <c r="F7" s="31">
        <v>3</v>
      </c>
      <c r="G7" s="49">
        <v>171.76</v>
      </c>
      <c r="H7" s="50">
        <f t="shared" ref="H7:H17" si="0">G7*F7</f>
        <v>515.28</v>
      </c>
      <c r="I7" s="81" t="s">
        <v>61</v>
      </c>
      <c r="J7" s="31" t="s">
        <v>10</v>
      </c>
      <c r="K7" s="51" t="s">
        <v>11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6" s="46" customFormat="1" ht="24.45" customHeight="1" x14ac:dyDescent="0.25">
      <c r="A8" s="193">
        <v>45992</v>
      </c>
      <c r="B8" s="190">
        <v>499</v>
      </c>
      <c r="C8" s="48" t="s">
        <v>62</v>
      </c>
      <c r="D8" s="31" t="s">
        <v>54</v>
      </c>
      <c r="E8" s="31" t="s">
        <v>60</v>
      </c>
      <c r="F8" s="31">
        <v>6</v>
      </c>
      <c r="G8" s="49">
        <v>656</v>
      </c>
      <c r="H8" s="50">
        <f t="shared" si="0"/>
        <v>3936</v>
      </c>
      <c r="I8" s="196" t="s">
        <v>61</v>
      </c>
      <c r="J8" s="31" t="s">
        <v>10</v>
      </c>
      <c r="K8" s="51" t="s">
        <v>11</v>
      </c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6" s="46" customFormat="1" ht="21.9" customHeight="1" x14ac:dyDescent="0.25">
      <c r="A9" s="195"/>
      <c r="B9" s="192"/>
      <c r="C9" s="48" t="s">
        <v>63</v>
      </c>
      <c r="D9" s="31" t="s">
        <v>54</v>
      </c>
      <c r="E9" s="31" t="s">
        <v>60</v>
      </c>
      <c r="F9" s="31">
        <v>5</v>
      </c>
      <c r="G9" s="49">
        <v>3980</v>
      </c>
      <c r="H9" s="50">
        <f t="shared" si="0"/>
        <v>19900</v>
      </c>
      <c r="I9" s="198"/>
      <c r="J9" s="31" t="s">
        <v>10</v>
      </c>
      <c r="K9" s="51" t="s">
        <v>11</v>
      </c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6" s="46" customFormat="1" ht="45.6" x14ac:dyDescent="0.25">
      <c r="A10" s="47">
        <v>45992</v>
      </c>
      <c r="B10" s="31">
        <v>500</v>
      </c>
      <c r="C10" s="48" t="s">
        <v>57</v>
      </c>
      <c r="D10" s="31" t="s">
        <v>54</v>
      </c>
      <c r="E10" s="31" t="s">
        <v>55</v>
      </c>
      <c r="F10" s="31">
        <v>200</v>
      </c>
      <c r="G10" s="49">
        <v>259</v>
      </c>
      <c r="H10" s="50">
        <f t="shared" si="0"/>
        <v>51800</v>
      </c>
      <c r="I10" s="30" t="s">
        <v>64</v>
      </c>
      <c r="J10" s="31" t="s">
        <v>10</v>
      </c>
      <c r="K10" s="51" t="s">
        <v>11</v>
      </c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6" s="46" customFormat="1" ht="57" x14ac:dyDescent="0.25">
      <c r="A11" s="47">
        <v>45992</v>
      </c>
      <c r="B11" s="31">
        <v>501</v>
      </c>
      <c r="C11" s="48" t="s">
        <v>57</v>
      </c>
      <c r="D11" s="31" t="s">
        <v>54</v>
      </c>
      <c r="E11" s="31" t="s">
        <v>55</v>
      </c>
      <c r="F11" s="31">
        <v>100</v>
      </c>
      <c r="G11" s="49">
        <v>259</v>
      </c>
      <c r="H11" s="50">
        <f t="shared" si="0"/>
        <v>25900</v>
      </c>
      <c r="I11" s="81" t="s">
        <v>65</v>
      </c>
      <c r="J11" s="31" t="s">
        <v>10</v>
      </c>
      <c r="K11" s="51" t="s">
        <v>11</v>
      </c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6" s="46" customFormat="1" ht="34.200000000000003" x14ac:dyDescent="0.25">
      <c r="A12" s="47">
        <v>45992</v>
      </c>
      <c r="B12" s="31">
        <v>502</v>
      </c>
      <c r="C12" s="48" t="s">
        <v>57</v>
      </c>
      <c r="D12" s="31" t="s">
        <v>54</v>
      </c>
      <c r="E12" s="31" t="s">
        <v>55</v>
      </c>
      <c r="F12" s="31">
        <v>25</v>
      </c>
      <c r="G12" s="49">
        <v>259</v>
      </c>
      <c r="H12" s="50">
        <f t="shared" si="0"/>
        <v>6475</v>
      </c>
      <c r="I12" s="81" t="s">
        <v>66</v>
      </c>
      <c r="J12" s="31" t="s">
        <v>10</v>
      </c>
      <c r="K12" s="51" t="s">
        <v>11</v>
      </c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6" s="46" customFormat="1" ht="22.8" x14ac:dyDescent="0.25">
      <c r="A13" s="47">
        <v>45992</v>
      </c>
      <c r="B13" s="31">
        <v>503</v>
      </c>
      <c r="C13" s="48" t="s">
        <v>57</v>
      </c>
      <c r="D13" s="31" t="s">
        <v>54</v>
      </c>
      <c r="E13" s="31" t="s">
        <v>55</v>
      </c>
      <c r="F13" s="31">
        <v>250</v>
      </c>
      <c r="G13" s="49">
        <v>259</v>
      </c>
      <c r="H13" s="50">
        <f t="shared" si="0"/>
        <v>64750</v>
      </c>
      <c r="I13" s="30" t="s">
        <v>67</v>
      </c>
      <c r="J13" s="31" t="s">
        <v>10</v>
      </c>
      <c r="K13" s="51" t="s">
        <v>11</v>
      </c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6" s="46" customFormat="1" ht="12" customHeight="1" x14ac:dyDescent="0.25">
      <c r="A14" s="193">
        <v>45992</v>
      </c>
      <c r="B14" s="190">
        <v>504</v>
      </c>
      <c r="C14" s="48" t="s">
        <v>57</v>
      </c>
      <c r="D14" s="31" t="s">
        <v>54</v>
      </c>
      <c r="E14" s="31" t="s">
        <v>55</v>
      </c>
      <c r="F14" s="31">
        <v>100</v>
      </c>
      <c r="G14" s="49">
        <v>259</v>
      </c>
      <c r="H14" s="50">
        <f t="shared" si="0"/>
        <v>25900</v>
      </c>
      <c r="I14" s="196" t="s">
        <v>70</v>
      </c>
      <c r="J14" s="31" t="s">
        <v>10</v>
      </c>
      <c r="K14" s="51" t="s">
        <v>11</v>
      </c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6" s="46" customFormat="1" ht="12" customHeight="1" x14ac:dyDescent="0.25">
      <c r="A15" s="194"/>
      <c r="B15" s="191"/>
      <c r="C15" s="48" t="s">
        <v>68</v>
      </c>
      <c r="D15" s="31" t="s">
        <v>54</v>
      </c>
      <c r="E15" s="31" t="s">
        <v>55</v>
      </c>
      <c r="F15" s="31">
        <v>204</v>
      </c>
      <c r="G15" s="49">
        <v>39.5</v>
      </c>
      <c r="H15" s="50">
        <f t="shared" si="0"/>
        <v>8058</v>
      </c>
      <c r="I15" s="197"/>
      <c r="J15" s="31" t="s">
        <v>10</v>
      </c>
      <c r="K15" s="51" t="s">
        <v>11</v>
      </c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6" s="46" customFormat="1" ht="12" customHeight="1" x14ac:dyDescent="0.25">
      <c r="A16" s="195"/>
      <c r="B16" s="192"/>
      <c r="C16" s="48" t="s">
        <v>69</v>
      </c>
      <c r="D16" s="31" t="s">
        <v>54</v>
      </c>
      <c r="E16" s="31" t="s">
        <v>55</v>
      </c>
      <c r="F16" s="31">
        <v>100</v>
      </c>
      <c r="G16" s="49">
        <v>40</v>
      </c>
      <c r="H16" s="50">
        <f t="shared" si="0"/>
        <v>4000</v>
      </c>
      <c r="I16" s="198"/>
      <c r="J16" s="31" t="s">
        <v>10</v>
      </c>
      <c r="K16" s="51" t="s">
        <v>11</v>
      </c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s="46" customFormat="1" ht="34.200000000000003" x14ac:dyDescent="0.25">
      <c r="A17" s="89">
        <v>45992</v>
      </c>
      <c r="B17" s="82">
        <v>505</v>
      </c>
      <c r="C17" s="114" t="s">
        <v>57</v>
      </c>
      <c r="D17" s="82" t="s">
        <v>54</v>
      </c>
      <c r="E17" s="82" t="s">
        <v>55</v>
      </c>
      <c r="F17" s="82">
        <v>50</v>
      </c>
      <c r="G17" s="115">
        <v>259</v>
      </c>
      <c r="H17" s="116">
        <f t="shared" si="0"/>
        <v>12950</v>
      </c>
      <c r="I17" s="85" t="s">
        <v>205</v>
      </c>
      <c r="J17" s="82" t="s">
        <v>10</v>
      </c>
      <c r="K17" s="117" t="s">
        <v>11</v>
      </c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s="46" customFormat="1" ht="12" x14ac:dyDescent="0.25">
      <c r="A18" s="214">
        <v>45992</v>
      </c>
      <c r="B18" s="212">
        <v>506</v>
      </c>
      <c r="C18" s="48" t="s">
        <v>71</v>
      </c>
      <c r="D18" s="31" t="s">
        <v>54</v>
      </c>
      <c r="E18" s="31" t="s">
        <v>55</v>
      </c>
      <c r="F18" s="31">
        <v>8</v>
      </c>
      <c r="G18" s="49">
        <v>40</v>
      </c>
      <c r="H18" s="50">
        <f>G18*F18</f>
        <v>320</v>
      </c>
      <c r="I18" s="205" t="s">
        <v>77</v>
      </c>
      <c r="J18" s="31" t="s">
        <v>10</v>
      </c>
      <c r="K18" s="51" t="s">
        <v>11</v>
      </c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s="46" customFormat="1" ht="12.6" thickBot="1" x14ac:dyDescent="0.3">
      <c r="A19" s="215"/>
      <c r="B19" s="213"/>
      <c r="C19" s="67" t="s">
        <v>69</v>
      </c>
      <c r="D19" s="66" t="s">
        <v>54</v>
      </c>
      <c r="E19" s="66" t="s">
        <v>55</v>
      </c>
      <c r="F19" s="66">
        <v>64</v>
      </c>
      <c r="G19" s="68">
        <v>40</v>
      </c>
      <c r="H19" s="69">
        <f>G19*F19</f>
        <v>2560</v>
      </c>
      <c r="I19" s="206"/>
      <c r="J19" s="66" t="s">
        <v>10</v>
      </c>
      <c r="K19" s="70" t="s">
        <v>11</v>
      </c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s="35" customFormat="1" ht="30" customHeight="1" x14ac:dyDescent="0.3">
      <c r="A20" s="175" t="s">
        <v>12</v>
      </c>
      <c r="B20" s="176"/>
      <c r="C20" s="176"/>
      <c r="D20" s="176"/>
      <c r="E20" s="176"/>
      <c r="F20" s="176"/>
      <c r="G20" s="176"/>
      <c r="H20" s="176"/>
      <c r="I20" s="176"/>
      <c r="J20" s="176"/>
      <c r="K20" s="177"/>
    </row>
    <row r="21" spans="1:25" s="35" customFormat="1" ht="30" customHeight="1" x14ac:dyDescent="0.3">
      <c r="A21" s="178" t="str">
        <f>A2</f>
        <v>CONCENTRADO DE DONATIVOS SALIDAS DICIEMBRE 2025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80"/>
    </row>
    <row r="22" spans="1:25" s="35" customFormat="1" ht="30" customHeight="1" thickBot="1" x14ac:dyDescent="0.35">
      <c r="A22" s="181" t="s">
        <v>0</v>
      </c>
      <c r="B22" s="182"/>
      <c r="C22" s="182"/>
      <c r="D22" s="182"/>
      <c r="E22" s="182"/>
      <c r="F22" s="182"/>
      <c r="G22" s="182"/>
      <c r="H22" s="182"/>
      <c r="I22" s="182"/>
      <c r="J22" s="182"/>
      <c r="K22" s="183"/>
    </row>
    <row r="23" spans="1:25" s="35" customFormat="1" ht="30" customHeight="1" thickBot="1" x14ac:dyDescent="0.35">
      <c r="A23" s="16" t="s">
        <v>1</v>
      </c>
      <c r="B23" s="5" t="s">
        <v>2</v>
      </c>
      <c r="C23" s="5" t="s">
        <v>3</v>
      </c>
      <c r="D23" s="5" t="s">
        <v>20</v>
      </c>
      <c r="E23" s="5" t="s">
        <v>21</v>
      </c>
      <c r="F23" s="6" t="s">
        <v>4</v>
      </c>
      <c r="G23" s="5" t="s">
        <v>5</v>
      </c>
      <c r="H23" s="5" t="s">
        <v>6</v>
      </c>
      <c r="I23" s="5" t="s">
        <v>7</v>
      </c>
      <c r="J23" s="5" t="s">
        <v>8</v>
      </c>
      <c r="K23" s="5" t="s">
        <v>9</v>
      </c>
    </row>
    <row r="24" spans="1:25" s="46" customFormat="1" ht="12" x14ac:dyDescent="0.25">
      <c r="A24" s="207">
        <v>45992</v>
      </c>
      <c r="B24" s="208">
        <v>506</v>
      </c>
      <c r="C24" s="48" t="s">
        <v>72</v>
      </c>
      <c r="D24" s="31" t="s">
        <v>54</v>
      </c>
      <c r="E24" s="31" t="s">
        <v>55</v>
      </c>
      <c r="F24" s="31">
        <v>43</v>
      </c>
      <c r="G24" s="49">
        <v>100</v>
      </c>
      <c r="H24" s="50">
        <f t="shared" ref="H24:H45" si="1">G24*F24</f>
        <v>4300</v>
      </c>
      <c r="I24" s="204" t="s">
        <v>77</v>
      </c>
      <c r="J24" s="31" t="s">
        <v>10</v>
      </c>
      <c r="K24" s="51" t="s">
        <v>11</v>
      </c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s="46" customFormat="1" ht="12" x14ac:dyDescent="0.25">
      <c r="A25" s="194"/>
      <c r="B25" s="191"/>
      <c r="C25" s="48" t="s">
        <v>73</v>
      </c>
      <c r="D25" s="31" t="s">
        <v>54</v>
      </c>
      <c r="E25" s="31" t="s">
        <v>55</v>
      </c>
      <c r="F25" s="31">
        <v>15</v>
      </c>
      <c r="G25" s="49">
        <v>100</v>
      </c>
      <c r="H25" s="50">
        <f t="shared" si="1"/>
        <v>1500</v>
      </c>
      <c r="I25" s="197"/>
      <c r="J25" s="31" t="s">
        <v>10</v>
      </c>
      <c r="K25" s="51" t="s">
        <v>11</v>
      </c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s="46" customFormat="1" ht="12" x14ac:dyDescent="0.25">
      <c r="A26" s="194"/>
      <c r="B26" s="191"/>
      <c r="C26" s="48" t="s">
        <v>74</v>
      </c>
      <c r="D26" s="31" t="s">
        <v>54</v>
      </c>
      <c r="E26" s="31" t="s">
        <v>55</v>
      </c>
      <c r="F26" s="31">
        <v>3</v>
      </c>
      <c r="G26" s="49">
        <v>380</v>
      </c>
      <c r="H26" s="50">
        <f t="shared" si="1"/>
        <v>1140</v>
      </c>
      <c r="I26" s="197"/>
      <c r="J26" s="31" t="s">
        <v>10</v>
      </c>
      <c r="K26" s="51" t="s">
        <v>11</v>
      </c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s="46" customFormat="1" ht="12" x14ac:dyDescent="0.25">
      <c r="A27" s="194"/>
      <c r="B27" s="191"/>
      <c r="C27" s="48" t="s">
        <v>75</v>
      </c>
      <c r="D27" s="31" t="s">
        <v>54</v>
      </c>
      <c r="E27" s="31" t="s">
        <v>55</v>
      </c>
      <c r="F27" s="31">
        <v>8</v>
      </c>
      <c r="G27" s="49">
        <v>250</v>
      </c>
      <c r="H27" s="50">
        <f t="shared" si="1"/>
        <v>2000</v>
      </c>
      <c r="I27" s="197"/>
      <c r="J27" s="31" t="s">
        <v>10</v>
      </c>
      <c r="K27" s="51" t="s">
        <v>11</v>
      </c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s="46" customFormat="1" ht="12" x14ac:dyDescent="0.25">
      <c r="A28" s="195"/>
      <c r="B28" s="192"/>
      <c r="C28" s="48" t="s">
        <v>76</v>
      </c>
      <c r="D28" s="31" t="s">
        <v>54</v>
      </c>
      <c r="E28" s="31" t="s">
        <v>55</v>
      </c>
      <c r="F28" s="31">
        <v>14</v>
      </c>
      <c r="G28" s="49">
        <v>250</v>
      </c>
      <c r="H28" s="50">
        <f t="shared" si="1"/>
        <v>3500</v>
      </c>
      <c r="I28" s="198"/>
      <c r="J28" s="31" t="s">
        <v>10</v>
      </c>
      <c r="K28" s="51" t="s">
        <v>11</v>
      </c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s="46" customFormat="1" ht="12" x14ac:dyDescent="0.25">
      <c r="A29" s="90">
        <v>45996</v>
      </c>
      <c r="B29" s="84">
        <v>507</v>
      </c>
      <c r="C29" s="48" t="s">
        <v>206</v>
      </c>
      <c r="D29" s="31" t="s">
        <v>54</v>
      </c>
      <c r="E29" s="31" t="s">
        <v>55</v>
      </c>
      <c r="F29" s="31">
        <v>250</v>
      </c>
      <c r="G29" s="49">
        <v>80</v>
      </c>
      <c r="H29" s="50">
        <f t="shared" si="1"/>
        <v>20000</v>
      </c>
      <c r="I29" s="86" t="s">
        <v>134</v>
      </c>
      <c r="J29" s="31" t="s">
        <v>10</v>
      </c>
      <c r="K29" s="51" t="s">
        <v>11</v>
      </c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s="46" customFormat="1" ht="34.200000000000003" x14ac:dyDescent="0.25">
      <c r="A30" s="47">
        <v>45993</v>
      </c>
      <c r="B30" s="31">
        <v>508</v>
      </c>
      <c r="C30" s="48" t="s">
        <v>78</v>
      </c>
      <c r="D30" s="31" t="s">
        <v>54</v>
      </c>
      <c r="E30" s="31" t="s">
        <v>79</v>
      </c>
      <c r="F30" s="31">
        <v>1</v>
      </c>
      <c r="G30" s="49">
        <f>2700*0.001</f>
        <v>2.7</v>
      </c>
      <c r="H30" s="50">
        <f t="shared" si="1"/>
        <v>2.7</v>
      </c>
      <c r="I30" s="81" t="s">
        <v>80</v>
      </c>
      <c r="J30" s="31" t="s">
        <v>10</v>
      </c>
      <c r="K30" s="51" t="s">
        <v>11</v>
      </c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s="46" customFormat="1" ht="12" customHeight="1" x14ac:dyDescent="0.25">
      <c r="A31" s="193">
        <v>45993</v>
      </c>
      <c r="B31" s="190">
        <v>509</v>
      </c>
      <c r="C31" s="48" t="s">
        <v>53</v>
      </c>
      <c r="D31" s="31" t="s">
        <v>54</v>
      </c>
      <c r="E31" s="31" t="s">
        <v>55</v>
      </c>
      <c r="F31" s="31">
        <v>143</v>
      </c>
      <c r="G31" s="49">
        <v>328.79</v>
      </c>
      <c r="H31" s="50">
        <f t="shared" si="1"/>
        <v>47016.97</v>
      </c>
      <c r="I31" s="196" t="s">
        <v>77</v>
      </c>
      <c r="J31" s="31" t="s">
        <v>10</v>
      </c>
      <c r="K31" s="51" t="s">
        <v>11</v>
      </c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s="46" customFormat="1" ht="12" customHeight="1" x14ac:dyDescent="0.25">
      <c r="A32" s="194"/>
      <c r="B32" s="191"/>
      <c r="C32" s="48" t="s">
        <v>81</v>
      </c>
      <c r="D32" s="31" t="s">
        <v>54</v>
      </c>
      <c r="E32" s="31" t="s">
        <v>55</v>
      </c>
      <c r="F32" s="31">
        <v>60</v>
      </c>
      <c r="G32" s="49">
        <v>15</v>
      </c>
      <c r="H32" s="50">
        <f t="shared" si="1"/>
        <v>900</v>
      </c>
      <c r="I32" s="197"/>
      <c r="J32" s="31" t="s">
        <v>10</v>
      </c>
      <c r="K32" s="51" t="s">
        <v>11</v>
      </c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s="46" customFormat="1" ht="12" customHeight="1" x14ac:dyDescent="0.25">
      <c r="A33" s="194"/>
      <c r="B33" s="191"/>
      <c r="C33" s="48" t="s">
        <v>82</v>
      </c>
      <c r="D33" s="31" t="s">
        <v>54</v>
      </c>
      <c r="E33" s="31" t="s">
        <v>55</v>
      </c>
      <c r="F33" s="31">
        <v>36</v>
      </c>
      <c r="G33" s="49">
        <v>32.25</v>
      </c>
      <c r="H33" s="50">
        <f t="shared" si="1"/>
        <v>1161</v>
      </c>
      <c r="I33" s="197"/>
      <c r="J33" s="31" t="s">
        <v>10</v>
      </c>
      <c r="K33" s="51" t="s">
        <v>11</v>
      </c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s="46" customFormat="1" ht="12" customHeight="1" x14ac:dyDescent="0.25">
      <c r="A34" s="195"/>
      <c r="B34" s="192"/>
      <c r="C34" s="48" t="s">
        <v>83</v>
      </c>
      <c r="D34" s="31" t="s">
        <v>54</v>
      </c>
      <c r="E34" s="31" t="s">
        <v>55</v>
      </c>
      <c r="F34" s="31">
        <v>24</v>
      </c>
      <c r="G34" s="49">
        <v>35</v>
      </c>
      <c r="H34" s="50">
        <f t="shared" si="1"/>
        <v>840</v>
      </c>
      <c r="I34" s="198"/>
      <c r="J34" s="31" t="s">
        <v>10</v>
      </c>
      <c r="K34" s="51" t="s">
        <v>11</v>
      </c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s="46" customFormat="1" ht="12" x14ac:dyDescent="0.25">
      <c r="A35" s="193">
        <v>45993</v>
      </c>
      <c r="B35" s="190">
        <v>510</v>
      </c>
      <c r="C35" s="52" t="s">
        <v>84</v>
      </c>
      <c r="D35" s="53" t="s">
        <v>54</v>
      </c>
      <c r="E35" s="31" t="s">
        <v>88</v>
      </c>
      <c r="F35" s="53">
        <v>16</v>
      </c>
      <c r="G35" s="54">
        <v>18.28</v>
      </c>
      <c r="H35" s="50">
        <f t="shared" si="1"/>
        <v>292.48</v>
      </c>
      <c r="I35" s="196" t="s">
        <v>89</v>
      </c>
      <c r="J35" s="31" t="s">
        <v>10</v>
      </c>
      <c r="K35" s="51" t="s">
        <v>11</v>
      </c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s="46" customFormat="1" ht="12" x14ac:dyDescent="0.25">
      <c r="A36" s="194"/>
      <c r="B36" s="191"/>
      <c r="C36" s="48" t="s">
        <v>84</v>
      </c>
      <c r="D36" s="53" t="s">
        <v>54</v>
      </c>
      <c r="E36" s="53" t="s">
        <v>88</v>
      </c>
      <c r="F36" s="53">
        <v>134</v>
      </c>
      <c r="G36" s="54">
        <v>18.29</v>
      </c>
      <c r="H36" s="50">
        <f t="shared" si="1"/>
        <v>2450.8599999999997</v>
      </c>
      <c r="I36" s="197"/>
      <c r="J36" s="31" t="s">
        <v>10</v>
      </c>
      <c r="K36" s="51" t="s">
        <v>11</v>
      </c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s="46" customFormat="1" ht="12" x14ac:dyDescent="0.25">
      <c r="A37" s="194"/>
      <c r="B37" s="191"/>
      <c r="C37" s="48" t="s">
        <v>85</v>
      </c>
      <c r="D37" s="53" t="s">
        <v>54</v>
      </c>
      <c r="E37" s="53" t="s">
        <v>88</v>
      </c>
      <c r="F37" s="53">
        <v>57</v>
      </c>
      <c r="G37" s="54">
        <v>27.61</v>
      </c>
      <c r="H37" s="50">
        <f t="shared" si="1"/>
        <v>1573.77</v>
      </c>
      <c r="I37" s="197"/>
      <c r="J37" s="31" t="s">
        <v>10</v>
      </c>
      <c r="K37" s="51" t="s">
        <v>11</v>
      </c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s="46" customFormat="1" ht="12" x14ac:dyDescent="0.25">
      <c r="A38" s="194"/>
      <c r="B38" s="191"/>
      <c r="C38" s="52" t="s">
        <v>85</v>
      </c>
      <c r="D38" s="53" t="s">
        <v>54</v>
      </c>
      <c r="E38" s="53" t="s">
        <v>88</v>
      </c>
      <c r="F38" s="53">
        <v>63</v>
      </c>
      <c r="G38" s="54">
        <v>26.56</v>
      </c>
      <c r="H38" s="50">
        <f t="shared" si="1"/>
        <v>1673.28</v>
      </c>
      <c r="I38" s="197"/>
      <c r="J38" s="31" t="s">
        <v>10</v>
      </c>
      <c r="K38" s="51" t="s">
        <v>11</v>
      </c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s="46" customFormat="1" ht="12" x14ac:dyDescent="0.25">
      <c r="A39" s="194"/>
      <c r="B39" s="191"/>
      <c r="C39" s="52" t="s">
        <v>86</v>
      </c>
      <c r="D39" s="53" t="s">
        <v>54</v>
      </c>
      <c r="E39" s="53" t="s">
        <v>88</v>
      </c>
      <c r="F39" s="53">
        <v>57</v>
      </c>
      <c r="G39" s="54">
        <v>23.01</v>
      </c>
      <c r="H39" s="50">
        <f t="shared" si="1"/>
        <v>1311.5700000000002</v>
      </c>
      <c r="I39" s="197"/>
      <c r="J39" s="31" t="s">
        <v>10</v>
      </c>
      <c r="K39" s="51" t="s">
        <v>11</v>
      </c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s="46" customFormat="1" ht="12" x14ac:dyDescent="0.25">
      <c r="A40" s="194"/>
      <c r="B40" s="191"/>
      <c r="C40" s="52" t="s">
        <v>86</v>
      </c>
      <c r="D40" s="53" t="s">
        <v>54</v>
      </c>
      <c r="E40" s="53" t="s">
        <v>88</v>
      </c>
      <c r="F40" s="53">
        <v>60</v>
      </c>
      <c r="G40" s="54">
        <v>20.94</v>
      </c>
      <c r="H40" s="50">
        <f t="shared" si="1"/>
        <v>1256.4000000000001</v>
      </c>
      <c r="I40" s="197"/>
      <c r="J40" s="31" t="s">
        <v>10</v>
      </c>
      <c r="K40" s="51" t="s">
        <v>11</v>
      </c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s="46" customFormat="1" ht="12" x14ac:dyDescent="0.25">
      <c r="A41" s="195"/>
      <c r="B41" s="192"/>
      <c r="C41" s="52" t="s">
        <v>87</v>
      </c>
      <c r="D41" s="53" t="s">
        <v>54</v>
      </c>
      <c r="E41" s="53" t="s">
        <v>88</v>
      </c>
      <c r="F41" s="53">
        <v>10</v>
      </c>
      <c r="G41" s="54">
        <v>31.92</v>
      </c>
      <c r="H41" s="50">
        <f t="shared" si="1"/>
        <v>319.20000000000005</v>
      </c>
      <c r="I41" s="198"/>
      <c r="J41" s="31" t="s">
        <v>10</v>
      </c>
      <c r="K41" s="51" t="s">
        <v>11</v>
      </c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s="46" customFormat="1" ht="22.8" x14ac:dyDescent="0.25">
      <c r="A42" s="97">
        <v>45993</v>
      </c>
      <c r="B42" s="84">
        <v>511</v>
      </c>
      <c r="C42" s="52" t="s">
        <v>90</v>
      </c>
      <c r="D42" s="31" t="s">
        <v>54</v>
      </c>
      <c r="E42" s="31" t="s">
        <v>55</v>
      </c>
      <c r="F42" s="31">
        <v>1</v>
      </c>
      <c r="G42" s="49">
        <v>328.79</v>
      </c>
      <c r="H42" s="50">
        <f t="shared" si="1"/>
        <v>328.79</v>
      </c>
      <c r="I42" s="78" t="s">
        <v>91</v>
      </c>
      <c r="J42" s="31" t="s">
        <v>10</v>
      </c>
      <c r="K42" s="51" t="s">
        <v>11</v>
      </c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s="46" customFormat="1" ht="22.8" x14ac:dyDescent="0.25">
      <c r="A43" s="99">
        <v>45993</v>
      </c>
      <c r="B43" s="31">
        <v>512</v>
      </c>
      <c r="C43" s="48" t="s">
        <v>53</v>
      </c>
      <c r="D43" s="31" t="s">
        <v>54</v>
      </c>
      <c r="E43" s="31" t="s">
        <v>55</v>
      </c>
      <c r="F43" s="31">
        <v>4</v>
      </c>
      <c r="G43" s="49">
        <v>328.79</v>
      </c>
      <c r="H43" s="50">
        <f t="shared" si="1"/>
        <v>1315.16</v>
      </c>
      <c r="I43" s="81" t="s">
        <v>89</v>
      </c>
      <c r="J43" s="31" t="s">
        <v>10</v>
      </c>
      <c r="K43" s="51" t="s">
        <v>11</v>
      </c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s="46" customFormat="1" ht="34.200000000000003" x14ac:dyDescent="0.25">
      <c r="A44" s="202">
        <v>45993</v>
      </c>
      <c r="B44" s="190">
        <v>513</v>
      </c>
      <c r="C44" s="57" t="s">
        <v>62</v>
      </c>
      <c r="D44" s="80" t="s">
        <v>54</v>
      </c>
      <c r="E44" s="80" t="s">
        <v>60</v>
      </c>
      <c r="F44" s="80">
        <v>3</v>
      </c>
      <c r="G44" s="98">
        <v>656</v>
      </c>
      <c r="H44" s="59">
        <f t="shared" si="1"/>
        <v>1968</v>
      </c>
      <c r="I44" s="199" t="s">
        <v>89</v>
      </c>
      <c r="J44" s="80" t="s">
        <v>10</v>
      </c>
      <c r="K44" s="60" t="s">
        <v>11</v>
      </c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s="46" customFormat="1" ht="34.200000000000003" x14ac:dyDescent="0.25">
      <c r="A45" s="203"/>
      <c r="B45" s="191"/>
      <c r="C45" s="118" t="s">
        <v>63</v>
      </c>
      <c r="D45" s="82" t="s">
        <v>54</v>
      </c>
      <c r="E45" s="82" t="s">
        <v>60</v>
      </c>
      <c r="F45" s="82">
        <v>1</v>
      </c>
      <c r="G45" s="115">
        <v>3980</v>
      </c>
      <c r="H45" s="116">
        <f t="shared" si="1"/>
        <v>3980</v>
      </c>
      <c r="I45" s="201"/>
      <c r="J45" s="82" t="s">
        <v>10</v>
      </c>
      <c r="K45" s="117" t="s">
        <v>11</v>
      </c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s="46" customFormat="1" ht="23.4" thickBot="1" x14ac:dyDescent="0.3">
      <c r="A46" s="119">
        <v>45995</v>
      </c>
      <c r="B46" s="66">
        <v>514</v>
      </c>
      <c r="C46" s="120" t="s">
        <v>92</v>
      </c>
      <c r="D46" s="66" t="s">
        <v>54</v>
      </c>
      <c r="E46" s="66" t="s">
        <v>96</v>
      </c>
      <c r="F46" s="66">
        <v>6</v>
      </c>
      <c r="G46" s="68">
        <v>540</v>
      </c>
      <c r="H46" s="69">
        <f>G46*F46</f>
        <v>3240</v>
      </c>
      <c r="I46" s="121" t="s">
        <v>89</v>
      </c>
      <c r="J46" s="66" t="s">
        <v>10</v>
      </c>
      <c r="K46" s="70" t="s">
        <v>11</v>
      </c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s="35" customFormat="1" ht="30" customHeight="1" x14ac:dyDescent="0.3">
      <c r="A47" s="175" t="s">
        <v>12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7"/>
    </row>
    <row r="48" spans="1:25" s="35" customFormat="1" ht="30" customHeight="1" x14ac:dyDescent="0.3">
      <c r="A48" s="178" t="str">
        <f>A2</f>
        <v>CONCENTRADO DE DONATIVOS SALIDAS DICIEMBRE 2025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80"/>
    </row>
    <row r="49" spans="1:25" s="35" customFormat="1" ht="30" customHeight="1" thickBot="1" x14ac:dyDescent="0.35">
      <c r="A49" s="181" t="s">
        <v>0</v>
      </c>
      <c r="B49" s="182"/>
      <c r="C49" s="182"/>
      <c r="D49" s="182"/>
      <c r="E49" s="182"/>
      <c r="F49" s="182"/>
      <c r="G49" s="182"/>
      <c r="H49" s="182"/>
      <c r="I49" s="182"/>
      <c r="J49" s="182"/>
      <c r="K49" s="183"/>
    </row>
    <row r="50" spans="1:25" s="35" customFormat="1" ht="30" customHeight="1" thickBot="1" x14ac:dyDescent="0.35">
      <c r="A50" s="16" t="s">
        <v>1</v>
      </c>
      <c r="B50" s="5" t="s">
        <v>2</v>
      </c>
      <c r="C50" s="5" t="s">
        <v>3</v>
      </c>
      <c r="D50" s="5" t="s">
        <v>20</v>
      </c>
      <c r="E50" s="5" t="s">
        <v>21</v>
      </c>
      <c r="F50" s="6" t="s">
        <v>4</v>
      </c>
      <c r="G50" s="5" t="s">
        <v>5</v>
      </c>
      <c r="H50" s="5" t="s">
        <v>6</v>
      </c>
      <c r="I50" s="5" t="s">
        <v>7</v>
      </c>
      <c r="J50" s="5" t="s">
        <v>8</v>
      </c>
      <c r="K50" s="5" t="s">
        <v>9</v>
      </c>
    </row>
    <row r="51" spans="1:25" s="46" customFormat="1" ht="12" customHeight="1" x14ac:dyDescent="0.25">
      <c r="A51" s="209">
        <v>45995</v>
      </c>
      <c r="B51" s="208">
        <v>514</v>
      </c>
      <c r="C51" s="57" t="s">
        <v>93</v>
      </c>
      <c r="D51" s="84" t="s">
        <v>54</v>
      </c>
      <c r="E51" s="84" t="s">
        <v>96</v>
      </c>
      <c r="F51" s="84">
        <v>1</v>
      </c>
      <c r="G51" s="98">
        <v>1900</v>
      </c>
      <c r="H51" s="59">
        <f>G51*F51</f>
        <v>1900</v>
      </c>
      <c r="I51" s="211" t="s">
        <v>89</v>
      </c>
      <c r="J51" s="84" t="s">
        <v>10</v>
      </c>
      <c r="K51" s="60" t="s">
        <v>11</v>
      </c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s="46" customFormat="1" ht="12" customHeight="1" x14ac:dyDescent="0.25">
      <c r="A52" s="203"/>
      <c r="B52" s="191"/>
      <c r="C52" s="52" t="s">
        <v>94</v>
      </c>
      <c r="D52" s="31" t="s">
        <v>54</v>
      </c>
      <c r="E52" s="31" t="s">
        <v>96</v>
      </c>
      <c r="F52" s="31">
        <v>1</v>
      </c>
      <c r="G52" s="49">
        <v>1760</v>
      </c>
      <c r="H52" s="59">
        <f t="shared" ref="H52:H82" si="2">G52*F52</f>
        <v>1760</v>
      </c>
      <c r="I52" s="201"/>
      <c r="J52" s="31" t="s">
        <v>10</v>
      </c>
      <c r="K52" s="51" t="s">
        <v>11</v>
      </c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s="46" customFormat="1" ht="12" customHeight="1" x14ac:dyDescent="0.25">
      <c r="A53" s="203"/>
      <c r="B53" s="191"/>
      <c r="C53" s="52" t="s">
        <v>95</v>
      </c>
      <c r="D53" s="31" t="s">
        <v>54</v>
      </c>
      <c r="E53" s="31" t="s">
        <v>96</v>
      </c>
      <c r="F53" s="31">
        <v>25</v>
      </c>
      <c r="G53" s="49">
        <v>725</v>
      </c>
      <c r="H53" s="59">
        <f t="shared" si="2"/>
        <v>18125</v>
      </c>
      <c r="I53" s="201"/>
      <c r="J53" s="31" t="s">
        <v>10</v>
      </c>
      <c r="K53" s="51" t="s">
        <v>11</v>
      </c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s="46" customFormat="1" ht="12" customHeight="1" x14ac:dyDescent="0.25">
      <c r="A54" s="203"/>
      <c r="B54" s="191"/>
      <c r="C54" s="48" t="s">
        <v>97</v>
      </c>
      <c r="D54" s="31" t="s">
        <v>54</v>
      </c>
      <c r="E54" s="31" t="s">
        <v>96</v>
      </c>
      <c r="F54" s="31">
        <v>17</v>
      </c>
      <c r="G54" s="49">
        <v>750</v>
      </c>
      <c r="H54" s="59">
        <f t="shared" si="2"/>
        <v>12750</v>
      </c>
      <c r="I54" s="201"/>
      <c r="J54" s="31" t="s">
        <v>10</v>
      </c>
      <c r="K54" s="51" t="s">
        <v>11</v>
      </c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s="46" customFormat="1" ht="12" customHeight="1" x14ac:dyDescent="0.25">
      <c r="A55" s="203"/>
      <c r="B55" s="191"/>
      <c r="C55" s="48" t="s">
        <v>98</v>
      </c>
      <c r="D55" s="31" t="s">
        <v>54</v>
      </c>
      <c r="E55" s="31" t="s">
        <v>96</v>
      </c>
      <c r="F55" s="31">
        <v>25</v>
      </c>
      <c r="G55" s="49">
        <v>1798</v>
      </c>
      <c r="H55" s="59">
        <f t="shared" si="2"/>
        <v>44950</v>
      </c>
      <c r="I55" s="201"/>
      <c r="J55" s="31" t="s">
        <v>10</v>
      </c>
      <c r="K55" s="51" t="s">
        <v>11</v>
      </c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s="46" customFormat="1" ht="12" customHeight="1" x14ac:dyDescent="0.25">
      <c r="A56" s="203"/>
      <c r="B56" s="191"/>
      <c r="C56" s="48" t="s">
        <v>99</v>
      </c>
      <c r="D56" s="31" t="s">
        <v>54</v>
      </c>
      <c r="E56" s="31" t="s">
        <v>96</v>
      </c>
      <c r="F56" s="31">
        <v>20</v>
      </c>
      <c r="G56" s="49">
        <v>1225</v>
      </c>
      <c r="H56" s="59">
        <f t="shared" si="2"/>
        <v>24500</v>
      </c>
      <c r="I56" s="201"/>
      <c r="J56" s="31" t="s">
        <v>10</v>
      </c>
      <c r="K56" s="51" t="s">
        <v>11</v>
      </c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s="56" customFormat="1" ht="12" customHeight="1" x14ac:dyDescent="0.2">
      <c r="A57" s="203"/>
      <c r="B57" s="191"/>
      <c r="C57" s="52" t="s">
        <v>100</v>
      </c>
      <c r="D57" s="53" t="s">
        <v>54</v>
      </c>
      <c r="E57" s="53" t="s">
        <v>96</v>
      </c>
      <c r="F57" s="53">
        <v>11</v>
      </c>
      <c r="G57" s="54">
        <v>1975</v>
      </c>
      <c r="H57" s="59">
        <f t="shared" si="2"/>
        <v>21725</v>
      </c>
      <c r="I57" s="201"/>
      <c r="J57" s="31" t="s">
        <v>10</v>
      </c>
      <c r="K57" s="51" t="s">
        <v>11</v>
      </c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</row>
    <row r="58" spans="1:25" s="56" customFormat="1" ht="12" customHeight="1" x14ac:dyDescent="0.2">
      <c r="A58" s="203"/>
      <c r="B58" s="191"/>
      <c r="C58" s="52" t="s">
        <v>101</v>
      </c>
      <c r="D58" s="53" t="s">
        <v>54</v>
      </c>
      <c r="E58" s="53" t="s">
        <v>96</v>
      </c>
      <c r="F58" s="53">
        <v>48</v>
      </c>
      <c r="G58" s="54">
        <v>1500</v>
      </c>
      <c r="H58" s="59">
        <f t="shared" si="2"/>
        <v>72000</v>
      </c>
      <c r="I58" s="201"/>
      <c r="J58" s="31" t="s">
        <v>10</v>
      </c>
      <c r="K58" s="51" t="s">
        <v>11</v>
      </c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</row>
    <row r="59" spans="1:25" s="56" customFormat="1" ht="12" customHeight="1" x14ac:dyDescent="0.2">
      <c r="A59" s="203"/>
      <c r="B59" s="191"/>
      <c r="C59" s="52" t="s">
        <v>102</v>
      </c>
      <c r="D59" s="53" t="s">
        <v>54</v>
      </c>
      <c r="E59" s="53" t="s">
        <v>96</v>
      </c>
      <c r="F59" s="53">
        <v>5</v>
      </c>
      <c r="G59" s="54">
        <v>1255.8</v>
      </c>
      <c r="H59" s="59">
        <f t="shared" si="2"/>
        <v>6279</v>
      </c>
      <c r="I59" s="201"/>
      <c r="J59" s="31" t="s">
        <v>10</v>
      </c>
      <c r="K59" s="51" t="s">
        <v>11</v>
      </c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</row>
    <row r="60" spans="1:25" s="56" customFormat="1" ht="12" customHeight="1" x14ac:dyDescent="0.2">
      <c r="A60" s="203"/>
      <c r="B60" s="191"/>
      <c r="C60" s="52" t="s">
        <v>103</v>
      </c>
      <c r="D60" s="53" t="s">
        <v>54</v>
      </c>
      <c r="E60" s="53" t="s">
        <v>96</v>
      </c>
      <c r="F60" s="53">
        <v>4</v>
      </c>
      <c r="G60" s="54">
        <v>1640</v>
      </c>
      <c r="H60" s="59">
        <f t="shared" si="2"/>
        <v>6560</v>
      </c>
      <c r="I60" s="201"/>
      <c r="J60" s="31" t="s">
        <v>10</v>
      </c>
      <c r="K60" s="51" t="s">
        <v>11</v>
      </c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</row>
    <row r="61" spans="1:25" s="56" customFormat="1" ht="11.4" x14ac:dyDescent="0.2">
      <c r="A61" s="203"/>
      <c r="B61" s="191"/>
      <c r="C61" s="52" t="s">
        <v>104</v>
      </c>
      <c r="D61" s="53" t="s">
        <v>54</v>
      </c>
      <c r="E61" s="53" t="s">
        <v>96</v>
      </c>
      <c r="F61" s="53">
        <v>2</v>
      </c>
      <c r="G61" s="54">
        <v>438</v>
      </c>
      <c r="H61" s="59">
        <f t="shared" si="2"/>
        <v>876</v>
      </c>
      <c r="I61" s="201"/>
      <c r="J61" s="31" t="s">
        <v>10</v>
      </c>
      <c r="K61" s="51" t="s">
        <v>11</v>
      </c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</row>
    <row r="62" spans="1:25" s="56" customFormat="1" ht="22.8" x14ac:dyDescent="0.2">
      <c r="A62" s="210"/>
      <c r="B62" s="192"/>
      <c r="C62" s="52" t="s">
        <v>105</v>
      </c>
      <c r="D62" s="53" t="s">
        <v>54</v>
      </c>
      <c r="E62" s="53" t="s">
        <v>96</v>
      </c>
      <c r="F62" s="53">
        <v>3</v>
      </c>
      <c r="G62" s="54">
        <v>660</v>
      </c>
      <c r="H62" s="59">
        <f t="shared" si="2"/>
        <v>1980</v>
      </c>
      <c r="I62" s="200"/>
      <c r="J62" s="31" t="s">
        <v>10</v>
      </c>
      <c r="K62" s="51" t="s">
        <v>11</v>
      </c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</row>
    <row r="63" spans="1:25" s="56" customFormat="1" ht="21.75" customHeight="1" x14ac:dyDescent="0.2">
      <c r="A63" s="184">
        <v>45996</v>
      </c>
      <c r="B63" s="187">
        <v>515</v>
      </c>
      <c r="C63" s="52" t="s">
        <v>106</v>
      </c>
      <c r="D63" s="53" t="s">
        <v>54</v>
      </c>
      <c r="E63" s="53" t="s">
        <v>55</v>
      </c>
      <c r="F63" s="53">
        <v>25</v>
      </c>
      <c r="G63" s="54">
        <v>150</v>
      </c>
      <c r="H63" s="50">
        <f t="shared" si="2"/>
        <v>3750</v>
      </c>
      <c r="I63" s="199" t="s">
        <v>108</v>
      </c>
      <c r="J63" s="31" t="s">
        <v>10</v>
      </c>
      <c r="K63" s="51" t="s">
        <v>11</v>
      </c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</row>
    <row r="64" spans="1:25" s="56" customFormat="1" ht="23.25" customHeight="1" x14ac:dyDescent="0.2">
      <c r="A64" s="186"/>
      <c r="B64" s="189"/>
      <c r="C64" s="57" t="s">
        <v>107</v>
      </c>
      <c r="D64" s="88" t="s">
        <v>54</v>
      </c>
      <c r="E64" s="88" t="s">
        <v>55</v>
      </c>
      <c r="F64" s="88">
        <v>5</v>
      </c>
      <c r="G64" s="58">
        <v>100</v>
      </c>
      <c r="H64" s="59">
        <f t="shared" si="2"/>
        <v>500</v>
      </c>
      <c r="I64" s="200"/>
      <c r="J64" s="84" t="s">
        <v>10</v>
      </c>
      <c r="K64" s="60" t="s">
        <v>11</v>
      </c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</row>
    <row r="65" spans="1:25" s="56" customFormat="1" ht="34.200000000000003" x14ac:dyDescent="0.2">
      <c r="A65" s="184">
        <v>45996</v>
      </c>
      <c r="B65" s="187">
        <v>516</v>
      </c>
      <c r="C65" s="52" t="s">
        <v>218</v>
      </c>
      <c r="D65" s="53" t="s">
        <v>54</v>
      </c>
      <c r="E65" s="53" t="s">
        <v>55</v>
      </c>
      <c r="F65" s="53">
        <v>27</v>
      </c>
      <c r="G65" s="54">
        <v>600</v>
      </c>
      <c r="H65" s="50">
        <f t="shared" si="2"/>
        <v>16200</v>
      </c>
      <c r="I65" s="199" t="s">
        <v>89</v>
      </c>
      <c r="J65" s="31" t="s">
        <v>10</v>
      </c>
      <c r="K65" s="51" t="s">
        <v>11</v>
      </c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</row>
    <row r="66" spans="1:25" s="56" customFormat="1" ht="22.8" x14ac:dyDescent="0.2">
      <c r="A66" s="185"/>
      <c r="B66" s="188"/>
      <c r="C66" s="57" t="s">
        <v>217</v>
      </c>
      <c r="D66" s="88" t="s">
        <v>54</v>
      </c>
      <c r="E66" s="53" t="s">
        <v>55</v>
      </c>
      <c r="F66" s="88">
        <v>226</v>
      </c>
      <c r="G66" s="58">
        <v>600</v>
      </c>
      <c r="H66" s="59">
        <f t="shared" si="2"/>
        <v>135600</v>
      </c>
      <c r="I66" s="201"/>
      <c r="J66" s="84" t="s">
        <v>10</v>
      </c>
      <c r="K66" s="60" t="s">
        <v>11</v>
      </c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</row>
    <row r="67" spans="1:25" s="56" customFormat="1" ht="34.200000000000003" x14ac:dyDescent="0.2">
      <c r="A67" s="185"/>
      <c r="B67" s="188"/>
      <c r="C67" s="57" t="s">
        <v>216</v>
      </c>
      <c r="D67" s="88" t="s">
        <v>54</v>
      </c>
      <c r="E67" s="53" t="s">
        <v>55</v>
      </c>
      <c r="F67" s="88">
        <v>102</v>
      </c>
      <c r="G67" s="58">
        <v>1500</v>
      </c>
      <c r="H67" s="59">
        <f t="shared" si="2"/>
        <v>153000</v>
      </c>
      <c r="I67" s="201"/>
      <c r="J67" s="84" t="s">
        <v>10</v>
      </c>
      <c r="K67" s="60" t="s">
        <v>11</v>
      </c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</row>
    <row r="68" spans="1:25" s="56" customFormat="1" ht="22.8" x14ac:dyDescent="0.2">
      <c r="A68" s="185"/>
      <c r="B68" s="188"/>
      <c r="C68" s="57" t="s">
        <v>215</v>
      </c>
      <c r="D68" s="88" t="s">
        <v>54</v>
      </c>
      <c r="E68" s="53" t="s">
        <v>55</v>
      </c>
      <c r="F68" s="88">
        <v>1</v>
      </c>
      <c r="G68" s="58">
        <v>938</v>
      </c>
      <c r="H68" s="59">
        <f t="shared" si="2"/>
        <v>938</v>
      </c>
      <c r="I68" s="201"/>
      <c r="J68" s="84" t="s">
        <v>10</v>
      </c>
      <c r="K68" s="60" t="s">
        <v>11</v>
      </c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</row>
    <row r="69" spans="1:25" s="56" customFormat="1" ht="22.8" x14ac:dyDescent="0.2">
      <c r="A69" s="185"/>
      <c r="B69" s="188"/>
      <c r="C69" s="57" t="s">
        <v>214</v>
      </c>
      <c r="D69" s="88" t="s">
        <v>54</v>
      </c>
      <c r="E69" s="53" t="s">
        <v>55</v>
      </c>
      <c r="F69" s="88">
        <v>1</v>
      </c>
      <c r="G69" s="58">
        <v>3299</v>
      </c>
      <c r="H69" s="59">
        <f t="shared" si="2"/>
        <v>3299</v>
      </c>
      <c r="I69" s="201"/>
      <c r="J69" s="84" t="s">
        <v>10</v>
      </c>
      <c r="K69" s="60" t="s">
        <v>11</v>
      </c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</row>
    <row r="70" spans="1:25" s="56" customFormat="1" ht="34.799999999999997" thickBot="1" x14ac:dyDescent="0.25">
      <c r="A70" s="216"/>
      <c r="B70" s="218"/>
      <c r="C70" s="61" t="s">
        <v>213</v>
      </c>
      <c r="D70" s="79" t="s">
        <v>54</v>
      </c>
      <c r="E70" s="128" t="s">
        <v>55</v>
      </c>
      <c r="F70" s="79">
        <v>50</v>
      </c>
      <c r="G70" s="62">
        <v>1000</v>
      </c>
      <c r="H70" s="63">
        <f t="shared" si="2"/>
        <v>50000</v>
      </c>
      <c r="I70" s="220"/>
      <c r="J70" s="64" t="s">
        <v>10</v>
      </c>
      <c r="K70" s="65" t="s">
        <v>11</v>
      </c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</row>
    <row r="71" spans="1:25" s="35" customFormat="1" ht="30" customHeight="1" x14ac:dyDescent="0.3">
      <c r="A71" s="175" t="s">
        <v>12</v>
      </c>
      <c r="B71" s="176"/>
      <c r="C71" s="176"/>
      <c r="D71" s="176"/>
      <c r="E71" s="176"/>
      <c r="F71" s="176"/>
      <c r="G71" s="176"/>
      <c r="H71" s="176"/>
      <c r="I71" s="176"/>
      <c r="J71" s="176"/>
      <c r="K71" s="177"/>
    </row>
    <row r="72" spans="1:25" s="35" customFormat="1" ht="30" customHeight="1" x14ac:dyDescent="0.3">
      <c r="A72" s="178" t="str">
        <f>A2</f>
        <v>CONCENTRADO DE DONATIVOS SALIDAS DICIEMBRE 2025</v>
      </c>
      <c r="B72" s="179"/>
      <c r="C72" s="179"/>
      <c r="D72" s="179"/>
      <c r="E72" s="179"/>
      <c r="F72" s="179"/>
      <c r="G72" s="179"/>
      <c r="H72" s="179"/>
      <c r="I72" s="179"/>
      <c r="J72" s="179"/>
      <c r="K72" s="180"/>
    </row>
    <row r="73" spans="1:25" s="35" customFormat="1" ht="30" customHeight="1" thickBot="1" x14ac:dyDescent="0.35">
      <c r="A73" s="181" t="s">
        <v>0</v>
      </c>
      <c r="B73" s="182"/>
      <c r="C73" s="182"/>
      <c r="D73" s="182"/>
      <c r="E73" s="182"/>
      <c r="F73" s="182"/>
      <c r="G73" s="182"/>
      <c r="H73" s="182"/>
      <c r="I73" s="182"/>
      <c r="J73" s="182"/>
      <c r="K73" s="183"/>
    </row>
    <row r="74" spans="1:25" s="35" customFormat="1" ht="30" customHeight="1" thickBot="1" x14ac:dyDescent="0.35">
      <c r="A74" s="16" t="s">
        <v>1</v>
      </c>
      <c r="B74" s="5" t="s">
        <v>2</v>
      </c>
      <c r="C74" s="5" t="s">
        <v>3</v>
      </c>
      <c r="D74" s="5" t="s">
        <v>20</v>
      </c>
      <c r="E74" s="5" t="s">
        <v>21</v>
      </c>
      <c r="F74" s="6" t="s">
        <v>4</v>
      </c>
      <c r="G74" s="5" t="s">
        <v>5</v>
      </c>
      <c r="H74" s="5" t="s">
        <v>6</v>
      </c>
      <c r="I74" s="5" t="s">
        <v>7</v>
      </c>
      <c r="J74" s="5" t="s">
        <v>8</v>
      </c>
      <c r="K74" s="5" t="s">
        <v>9</v>
      </c>
    </row>
    <row r="75" spans="1:25" s="56" customFormat="1" ht="15" customHeight="1" x14ac:dyDescent="0.2">
      <c r="A75" s="219">
        <v>45996</v>
      </c>
      <c r="B75" s="217">
        <v>516</v>
      </c>
      <c r="C75" s="100" t="s">
        <v>212</v>
      </c>
      <c r="D75" s="126" t="s">
        <v>54</v>
      </c>
      <c r="E75" s="53" t="s">
        <v>55</v>
      </c>
      <c r="F75" s="126">
        <v>50</v>
      </c>
      <c r="G75" s="127">
        <v>29.48</v>
      </c>
      <c r="H75" s="101">
        <f t="shared" si="2"/>
        <v>1474</v>
      </c>
      <c r="I75" s="211" t="s">
        <v>89</v>
      </c>
      <c r="J75" s="39" t="s">
        <v>10</v>
      </c>
      <c r="K75" s="44" t="s">
        <v>11</v>
      </c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</row>
    <row r="76" spans="1:25" s="56" customFormat="1" ht="34.200000000000003" x14ac:dyDescent="0.2">
      <c r="A76" s="185"/>
      <c r="B76" s="188"/>
      <c r="C76" s="57" t="s">
        <v>231</v>
      </c>
      <c r="D76" s="88" t="s">
        <v>54</v>
      </c>
      <c r="E76" s="88" t="s">
        <v>121</v>
      </c>
      <c r="F76" s="88">
        <v>1</v>
      </c>
      <c r="G76" s="58">
        <v>4450</v>
      </c>
      <c r="H76" s="59">
        <f t="shared" si="2"/>
        <v>4450</v>
      </c>
      <c r="I76" s="201"/>
      <c r="J76" s="84" t="s">
        <v>10</v>
      </c>
      <c r="K76" s="60" t="s">
        <v>11</v>
      </c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</row>
    <row r="77" spans="1:25" s="56" customFormat="1" ht="21" customHeight="1" x14ac:dyDescent="0.2">
      <c r="A77" s="185"/>
      <c r="B77" s="188"/>
      <c r="C77" s="57" t="s">
        <v>232</v>
      </c>
      <c r="D77" s="88" t="s">
        <v>54</v>
      </c>
      <c r="E77" s="88" t="s">
        <v>121</v>
      </c>
      <c r="F77" s="88">
        <v>1</v>
      </c>
      <c r="G77" s="58">
        <v>5900</v>
      </c>
      <c r="H77" s="59">
        <f t="shared" si="2"/>
        <v>5900</v>
      </c>
      <c r="I77" s="201"/>
      <c r="J77" s="84" t="s">
        <v>10</v>
      </c>
      <c r="K77" s="60" t="s">
        <v>11</v>
      </c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</row>
    <row r="78" spans="1:25" s="56" customFormat="1" ht="14.55" customHeight="1" x14ac:dyDescent="0.2">
      <c r="A78" s="185"/>
      <c r="B78" s="188"/>
      <c r="C78" s="57" t="s">
        <v>211</v>
      </c>
      <c r="D78" s="88" t="s">
        <v>54</v>
      </c>
      <c r="E78" s="88" t="s">
        <v>55</v>
      </c>
      <c r="F78" s="88">
        <v>5</v>
      </c>
      <c r="G78" s="58">
        <v>279</v>
      </c>
      <c r="H78" s="59">
        <f t="shared" si="2"/>
        <v>1395</v>
      </c>
      <c r="I78" s="201"/>
      <c r="J78" s="84" t="s">
        <v>10</v>
      </c>
      <c r="K78" s="60" t="s">
        <v>11</v>
      </c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s="56" customFormat="1" ht="34.200000000000003" x14ac:dyDescent="0.2">
      <c r="A79" s="185"/>
      <c r="B79" s="188"/>
      <c r="C79" s="57" t="s">
        <v>210</v>
      </c>
      <c r="D79" s="88" t="s">
        <v>54</v>
      </c>
      <c r="E79" s="88" t="s">
        <v>55</v>
      </c>
      <c r="F79" s="88">
        <v>5</v>
      </c>
      <c r="G79" s="58">
        <v>264</v>
      </c>
      <c r="H79" s="59">
        <f t="shared" si="2"/>
        <v>1320</v>
      </c>
      <c r="I79" s="201"/>
      <c r="J79" s="84" t="s">
        <v>10</v>
      </c>
      <c r="K79" s="60" t="s">
        <v>11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</row>
    <row r="80" spans="1:25" s="56" customFormat="1" ht="22.8" x14ac:dyDescent="0.2">
      <c r="A80" s="185"/>
      <c r="B80" s="188"/>
      <c r="C80" s="57" t="s">
        <v>209</v>
      </c>
      <c r="D80" s="88" t="s">
        <v>54</v>
      </c>
      <c r="E80" s="88" t="s">
        <v>55</v>
      </c>
      <c r="F80" s="88">
        <v>103</v>
      </c>
      <c r="G80" s="58">
        <v>1500</v>
      </c>
      <c r="H80" s="59">
        <f t="shared" si="2"/>
        <v>154500</v>
      </c>
      <c r="I80" s="201"/>
      <c r="J80" s="84" t="s">
        <v>10</v>
      </c>
      <c r="K80" s="60" t="s">
        <v>11</v>
      </c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</row>
    <row r="81" spans="1:25" s="56" customFormat="1" ht="14.55" customHeight="1" x14ac:dyDescent="0.2">
      <c r="A81" s="185"/>
      <c r="B81" s="188"/>
      <c r="C81" s="57" t="s">
        <v>208</v>
      </c>
      <c r="D81" s="88" t="s">
        <v>54</v>
      </c>
      <c r="E81" s="88" t="s">
        <v>55</v>
      </c>
      <c r="F81" s="88">
        <v>15</v>
      </c>
      <c r="G81" s="58">
        <v>3299</v>
      </c>
      <c r="H81" s="59">
        <f t="shared" si="2"/>
        <v>49485</v>
      </c>
      <c r="I81" s="201"/>
      <c r="J81" s="84" t="s">
        <v>10</v>
      </c>
      <c r="K81" s="60" t="s">
        <v>11</v>
      </c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</row>
    <row r="82" spans="1:25" s="56" customFormat="1" ht="22.8" x14ac:dyDescent="0.2">
      <c r="A82" s="185"/>
      <c r="B82" s="188"/>
      <c r="C82" s="57" t="s">
        <v>207</v>
      </c>
      <c r="D82" s="88" t="s">
        <v>54</v>
      </c>
      <c r="E82" s="88" t="s">
        <v>121</v>
      </c>
      <c r="F82" s="88">
        <v>1</v>
      </c>
      <c r="G82" s="58">
        <v>5000</v>
      </c>
      <c r="H82" s="59">
        <f t="shared" si="2"/>
        <v>5000</v>
      </c>
      <c r="I82" s="201"/>
      <c r="J82" s="84" t="s">
        <v>10</v>
      </c>
      <c r="K82" s="60" t="s">
        <v>11</v>
      </c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</row>
    <row r="83" spans="1:25" s="56" customFormat="1" ht="11.4" x14ac:dyDescent="0.2">
      <c r="A83" s="185"/>
      <c r="B83" s="188"/>
      <c r="C83" s="57" t="s">
        <v>230</v>
      </c>
      <c r="D83" s="88" t="s">
        <v>54</v>
      </c>
      <c r="E83" s="88" t="s">
        <v>55</v>
      </c>
      <c r="F83" s="88">
        <v>89</v>
      </c>
      <c r="G83" s="58">
        <v>50</v>
      </c>
      <c r="H83" s="59">
        <f>G83*F83</f>
        <v>4450</v>
      </c>
      <c r="I83" s="201"/>
      <c r="J83" s="84" t="s">
        <v>10</v>
      </c>
      <c r="K83" s="60" t="s">
        <v>11</v>
      </c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</row>
    <row r="84" spans="1:25" s="56" customFormat="1" ht="45.6" x14ac:dyDescent="0.2">
      <c r="A84" s="185"/>
      <c r="B84" s="188"/>
      <c r="C84" s="57" t="s">
        <v>233</v>
      </c>
      <c r="D84" s="88" t="s">
        <v>54</v>
      </c>
      <c r="E84" s="88" t="s">
        <v>121</v>
      </c>
      <c r="F84" s="88">
        <v>1</v>
      </c>
      <c r="G84" s="58">
        <v>10680</v>
      </c>
      <c r="H84" s="59">
        <f>G84*F84</f>
        <v>10680</v>
      </c>
      <c r="I84" s="201"/>
      <c r="J84" s="84" t="s">
        <v>10</v>
      </c>
      <c r="K84" s="60" t="s">
        <v>11</v>
      </c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</row>
    <row r="85" spans="1:25" s="56" customFormat="1" ht="45.6" x14ac:dyDescent="0.2">
      <c r="A85" s="185"/>
      <c r="B85" s="188"/>
      <c r="C85" s="57" t="s">
        <v>229</v>
      </c>
      <c r="D85" s="88" t="s">
        <v>54</v>
      </c>
      <c r="E85" s="88" t="s">
        <v>55</v>
      </c>
      <c r="F85" s="88">
        <v>45</v>
      </c>
      <c r="G85" s="58">
        <v>239</v>
      </c>
      <c r="H85" s="59">
        <f t="shared" ref="H85:H101" si="3">G85*F85</f>
        <v>10755</v>
      </c>
      <c r="I85" s="201"/>
      <c r="J85" s="84" t="s">
        <v>10</v>
      </c>
      <c r="K85" s="60" t="s">
        <v>11</v>
      </c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</row>
    <row r="86" spans="1:25" s="56" customFormat="1" ht="34.200000000000003" x14ac:dyDescent="0.2">
      <c r="A86" s="185"/>
      <c r="B86" s="188"/>
      <c r="C86" s="57" t="s">
        <v>228</v>
      </c>
      <c r="D86" s="88" t="s">
        <v>54</v>
      </c>
      <c r="E86" s="88" t="s">
        <v>55</v>
      </c>
      <c r="F86" s="88">
        <v>30</v>
      </c>
      <c r="G86" s="58">
        <v>30</v>
      </c>
      <c r="H86" s="59">
        <f t="shared" si="3"/>
        <v>900</v>
      </c>
      <c r="I86" s="201"/>
      <c r="J86" s="84" t="s">
        <v>10</v>
      </c>
      <c r="K86" s="60" t="s">
        <v>11</v>
      </c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</row>
    <row r="87" spans="1:25" s="56" customFormat="1" ht="34.200000000000003" x14ac:dyDescent="0.2">
      <c r="A87" s="185"/>
      <c r="B87" s="188"/>
      <c r="C87" s="57" t="s">
        <v>227</v>
      </c>
      <c r="D87" s="88" t="s">
        <v>54</v>
      </c>
      <c r="E87" s="88" t="s">
        <v>234</v>
      </c>
      <c r="F87" s="88">
        <v>40</v>
      </c>
      <c r="G87" s="58">
        <v>100</v>
      </c>
      <c r="H87" s="59">
        <f t="shared" si="3"/>
        <v>4000</v>
      </c>
      <c r="I87" s="201"/>
      <c r="J87" s="84" t="s">
        <v>10</v>
      </c>
      <c r="K87" s="60" t="s">
        <v>11</v>
      </c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</row>
    <row r="88" spans="1:25" s="56" customFormat="1" ht="23.4" thickBot="1" x14ac:dyDescent="0.25">
      <c r="A88" s="216"/>
      <c r="B88" s="218"/>
      <c r="C88" s="61" t="s">
        <v>226</v>
      </c>
      <c r="D88" s="79" t="s">
        <v>54</v>
      </c>
      <c r="E88" s="79" t="s">
        <v>55</v>
      </c>
      <c r="F88" s="79">
        <v>40</v>
      </c>
      <c r="G88" s="62">
        <v>1000</v>
      </c>
      <c r="H88" s="63">
        <f t="shared" si="3"/>
        <v>40000</v>
      </c>
      <c r="I88" s="220"/>
      <c r="J88" s="64" t="s">
        <v>10</v>
      </c>
      <c r="K88" s="65" t="s">
        <v>11</v>
      </c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</row>
    <row r="89" spans="1:25" s="35" customFormat="1" ht="30" customHeight="1" x14ac:dyDescent="0.3">
      <c r="A89" s="175" t="s">
        <v>12</v>
      </c>
      <c r="B89" s="176"/>
      <c r="C89" s="176"/>
      <c r="D89" s="176"/>
      <c r="E89" s="176"/>
      <c r="F89" s="176"/>
      <c r="G89" s="176"/>
      <c r="H89" s="176"/>
      <c r="I89" s="176"/>
      <c r="J89" s="176"/>
      <c r="K89" s="177"/>
    </row>
    <row r="90" spans="1:25" s="35" customFormat="1" ht="30" customHeight="1" x14ac:dyDescent="0.3">
      <c r="A90" s="178" t="str">
        <f>A2</f>
        <v>CONCENTRADO DE DONATIVOS SALIDAS DICIEMBRE 2025</v>
      </c>
      <c r="B90" s="179"/>
      <c r="C90" s="179"/>
      <c r="D90" s="179"/>
      <c r="E90" s="179"/>
      <c r="F90" s="179"/>
      <c r="G90" s="179"/>
      <c r="H90" s="179"/>
      <c r="I90" s="179"/>
      <c r="J90" s="179"/>
      <c r="K90" s="180"/>
    </row>
    <row r="91" spans="1:25" s="35" customFormat="1" ht="30" customHeight="1" thickBot="1" x14ac:dyDescent="0.35">
      <c r="A91" s="181" t="s">
        <v>0</v>
      </c>
      <c r="B91" s="182"/>
      <c r="C91" s="182"/>
      <c r="D91" s="182"/>
      <c r="E91" s="182"/>
      <c r="F91" s="182"/>
      <c r="G91" s="182"/>
      <c r="H91" s="182"/>
      <c r="I91" s="182"/>
      <c r="J91" s="182"/>
      <c r="K91" s="183"/>
    </row>
    <row r="92" spans="1:25" s="35" customFormat="1" ht="30" customHeight="1" thickBot="1" x14ac:dyDescent="0.35">
      <c r="A92" s="16" t="s">
        <v>1</v>
      </c>
      <c r="B92" s="5" t="s">
        <v>2</v>
      </c>
      <c r="C92" s="5" t="s">
        <v>3</v>
      </c>
      <c r="D92" s="5" t="s">
        <v>20</v>
      </c>
      <c r="E92" s="5" t="s">
        <v>21</v>
      </c>
      <c r="F92" s="6" t="s">
        <v>4</v>
      </c>
      <c r="G92" s="5" t="s">
        <v>5</v>
      </c>
      <c r="H92" s="5" t="s">
        <v>6</v>
      </c>
      <c r="I92" s="5" t="s">
        <v>7</v>
      </c>
      <c r="J92" s="5" t="s">
        <v>8</v>
      </c>
      <c r="K92" s="5" t="s">
        <v>9</v>
      </c>
    </row>
    <row r="93" spans="1:25" s="56" customFormat="1" ht="11.4" x14ac:dyDescent="0.2">
      <c r="A93" s="219">
        <v>45996</v>
      </c>
      <c r="B93" s="217">
        <v>516</v>
      </c>
      <c r="C93" s="57" t="s">
        <v>225</v>
      </c>
      <c r="D93" s="77" t="s">
        <v>54</v>
      </c>
      <c r="E93" s="77" t="s">
        <v>55</v>
      </c>
      <c r="F93" s="77">
        <v>2</v>
      </c>
      <c r="G93" s="58">
        <v>3299</v>
      </c>
      <c r="H93" s="59">
        <f t="shared" si="3"/>
        <v>6598</v>
      </c>
      <c r="I93" s="211" t="s">
        <v>89</v>
      </c>
      <c r="J93" s="80" t="s">
        <v>10</v>
      </c>
      <c r="K93" s="60" t="s">
        <v>11</v>
      </c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</row>
    <row r="94" spans="1:25" s="56" customFormat="1" ht="11.4" x14ac:dyDescent="0.2">
      <c r="A94" s="185"/>
      <c r="B94" s="188"/>
      <c r="C94" s="57" t="s">
        <v>123</v>
      </c>
      <c r="D94" s="77" t="s">
        <v>54</v>
      </c>
      <c r="E94" s="77" t="s">
        <v>55</v>
      </c>
      <c r="F94" s="77">
        <v>30</v>
      </c>
      <c r="G94" s="58">
        <v>40</v>
      </c>
      <c r="H94" s="59">
        <f t="shared" si="3"/>
        <v>1200</v>
      </c>
      <c r="I94" s="201"/>
      <c r="J94" s="80" t="s">
        <v>10</v>
      </c>
      <c r="K94" s="60" t="s">
        <v>11</v>
      </c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</row>
    <row r="95" spans="1:25" s="56" customFormat="1" ht="11.4" x14ac:dyDescent="0.2">
      <c r="A95" s="185"/>
      <c r="B95" s="188"/>
      <c r="C95" s="57" t="s">
        <v>224</v>
      </c>
      <c r="D95" s="77" t="s">
        <v>54</v>
      </c>
      <c r="E95" s="77" t="s">
        <v>55</v>
      </c>
      <c r="F95" s="77">
        <v>6</v>
      </c>
      <c r="G95" s="58">
        <v>40</v>
      </c>
      <c r="H95" s="59">
        <f t="shared" si="3"/>
        <v>240</v>
      </c>
      <c r="I95" s="201"/>
      <c r="J95" s="80" t="s">
        <v>10</v>
      </c>
      <c r="K95" s="60" t="s">
        <v>11</v>
      </c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</row>
    <row r="96" spans="1:25" s="56" customFormat="1" ht="34.200000000000003" x14ac:dyDescent="0.2">
      <c r="A96" s="185"/>
      <c r="B96" s="188"/>
      <c r="C96" s="57" t="s">
        <v>223</v>
      </c>
      <c r="D96" s="77" t="s">
        <v>54</v>
      </c>
      <c r="E96" s="77" t="s">
        <v>55</v>
      </c>
      <c r="F96" s="77">
        <v>15</v>
      </c>
      <c r="G96" s="58">
        <v>100</v>
      </c>
      <c r="H96" s="59">
        <f t="shared" si="3"/>
        <v>1500</v>
      </c>
      <c r="I96" s="201"/>
      <c r="J96" s="80" t="s">
        <v>10</v>
      </c>
      <c r="K96" s="60" t="s">
        <v>11</v>
      </c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</row>
    <row r="97" spans="1:25" s="56" customFormat="1" ht="34.200000000000003" x14ac:dyDescent="0.2">
      <c r="A97" s="185"/>
      <c r="B97" s="188"/>
      <c r="C97" s="57" t="s">
        <v>222</v>
      </c>
      <c r="D97" s="77" t="s">
        <v>54</v>
      </c>
      <c r="E97" s="77" t="s">
        <v>55</v>
      </c>
      <c r="F97" s="77">
        <v>26</v>
      </c>
      <c r="G97" s="58">
        <v>30</v>
      </c>
      <c r="H97" s="59">
        <f t="shared" si="3"/>
        <v>780</v>
      </c>
      <c r="I97" s="201"/>
      <c r="J97" s="80" t="s">
        <v>10</v>
      </c>
      <c r="K97" s="60" t="s">
        <v>11</v>
      </c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</row>
    <row r="98" spans="1:25" s="56" customFormat="1" ht="22.8" x14ac:dyDescent="0.2">
      <c r="A98" s="185"/>
      <c r="B98" s="188"/>
      <c r="C98" s="57" t="s">
        <v>221</v>
      </c>
      <c r="D98" s="77" t="s">
        <v>54</v>
      </c>
      <c r="E98" s="77" t="s">
        <v>55</v>
      </c>
      <c r="F98" s="77">
        <v>142</v>
      </c>
      <c r="G98" s="58">
        <v>1700</v>
      </c>
      <c r="H98" s="59">
        <f t="shared" si="3"/>
        <v>241400</v>
      </c>
      <c r="I98" s="201"/>
      <c r="J98" s="80" t="s">
        <v>10</v>
      </c>
      <c r="K98" s="60" t="s">
        <v>11</v>
      </c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</row>
    <row r="99" spans="1:25" s="56" customFormat="1" ht="45.6" x14ac:dyDescent="0.2">
      <c r="A99" s="185"/>
      <c r="B99" s="188"/>
      <c r="C99" s="57" t="s">
        <v>235</v>
      </c>
      <c r="D99" s="77" t="s">
        <v>54</v>
      </c>
      <c r="E99" s="77" t="s">
        <v>121</v>
      </c>
      <c r="F99" s="77">
        <v>1</v>
      </c>
      <c r="G99" s="58">
        <v>7000</v>
      </c>
      <c r="H99" s="59">
        <f t="shared" si="3"/>
        <v>7000</v>
      </c>
      <c r="I99" s="201"/>
      <c r="J99" s="80" t="s">
        <v>10</v>
      </c>
      <c r="K99" s="60" t="s">
        <v>11</v>
      </c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</row>
    <row r="100" spans="1:25" s="56" customFormat="1" ht="34.200000000000003" x14ac:dyDescent="0.2">
      <c r="A100" s="185"/>
      <c r="B100" s="188"/>
      <c r="C100" s="57" t="s">
        <v>220</v>
      </c>
      <c r="D100" s="77" t="s">
        <v>54</v>
      </c>
      <c r="E100" s="77" t="s">
        <v>55</v>
      </c>
      <c r="F100" s="77">
        <v>104</v>
      </c>
      <c r="G100" s="58">
        <v>1000</v>
      </c>
      <c r="H100" s="59">
        <f t="shared" si="3"/>
        <v>104000</v>
      </c>
      <c r="I100" s="201"/>
      <c r="J100" s="80" t="s">
        <v>10</v>
      </c>
      <c r="K100" s="60" t="s">
        <v>11</v>
      </c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</row>
    <row r="101" spans="1:25" s="56" customFormat="1" ht="11.7" customHeight="1" x14ac:dyDescent="0.2">
      <c r="A101" s="186"/>
      <c r="B101" s="189"/>
      <c r="C101" s="57" t="s">
        <v>219</v>
      </c>
      <c r="D101" s="77" t="s">
        <v>54</v>
      </c>
      <c r="E101" s="77" t="s">
        <v>55</v>
      </c>
      <c r="F101" s="77">
        <v>4</v>
      </c>
      <c r="G101" s="58">
        <v>3299</v>
      </c>
      <c r="H101" s="59">
        <f t="shared" si="3"/>
        <v>13196</v>
      </c>
      <c r="I101" s="200"/>
      <c r="J101" s="80" t="s">
        <v>10</v>
      </c>
      <c r="K101" s="60" t="s">
        <v>11</v>
      </c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</row>
    <row r="102" spans="1:25" s="56" customFormat="1" ht="22.8" x14ac:dyDescent="0.2">
      <c r="A102" s="76">
        <v>45996</v>
      </c>
      <c r="B102" s="77">
        <v>517</v>
      </c>
      <c r="C102" s="57" t="s">
        <v>90</v>
      </c>
      <c r="D102" s="77" t="s">
        <v>54</v>
      </c>
      <c r="E102" s="77" t="s">
        <v>55</v>
      </c>
      <c r="F102" s="77">
        <v>1</v>
      </c>
      <c r="G102" s="58">
        <v>328.79</v>
      </c>
      <c r="H102" s="59">
        <f t="shared" ref="H102:H112" si="4">G102*F102</f>
        <v>328.79</v>
      </c>
      <c r="I102" s="78" t="s">
        <v>91</v>
      </c>
      <c r="J102" s="80" t="s">
        <v>10</v>
      </c>
      <c r="K102" s="60" t="s">
        <v>11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</row>
    <row r="103" spans="1:25" s="56" customFormat="1" ht="11.7" customHeight="1" x14ac:dyDescent="0.2">
      <c r="A103" s="76">
        <v>45996</v>
      </c>
      <c r="B103" s="77">
        <v>518</v>
      </c>
      <c r="C103" s="57" t="s">
        <v>53</v>
      </c>
      <c r="D103" s="77" t="s">
        <v>54</v>
      </c>
      <c r="E103" s="77" t="s">
        <v>55</v>
      </c>
      <c r="F103" s="77">
        <v>5</v>
      </c>
      <c r="G103" s="58">
        <v>328.79</v>
      </c>
      <c r="H103" s="59">
        <f t="shared" si="4"/>
        <v>1643.95</v>
      </c>
      <c r="I103" s="77" t="s">
        <v>109</v>
      </c>
      <c r="J103" s="80" t="s">
        <v>10</v>
      </c>
      <c r="K103" s="60" t="s">
        <v>11</v>
      </c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</row>
    <row r="104" spans="1:25" s="56" customFormat="1" ht="11.7" customHeight="1" x14ac:dyDescent="0.2">
      <c r="A104" s="76">
        <v>47460</v>
      </c>
      <c r="B104" s="77">
        <v>519</v>
      </c>
      <c r="C104" s="57" t="s">
        <v>110</v>
      </c>
      <c r="D104" s="77" t="s">
        <v>54</v>
      </c>
      <c r="E104" s="77" t="s">
        <v>55</v>
      </c>
      <c r="F104" s="77">
        <v>200</v>
      </c>
      <c r="G104" s="58">
        <v>15</v>
      </c>
      <c r="H104" s="59">
        <f t="shared" si="4"/>
        <v>3000</v>
      </c>
      <c r="I104" s="78" t="s">
        <v>111</v>
      </c>
      <c r="J104" s="80" t="s">
        <v>10</v>
      </c>
      <c r="K104" s="60" t="s">
        <v>11</v>
      </c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</row>
    <row r="105" spans="1:25" s="56" customFormat="1" ht="11.4" x14ac:dyDescent="0.2">
      <c r="A105" s="184">
        <v>45999</v>
      </c>
      <c r="B105" s="187">
        <v>520</v>
      </c>
      <c r="C105" s="52" t="s">
        <v>112</v>
      </c>
      <c r="D105" s="53" t="s">
        <v>54</v>
      </c>
      <c r="E105" s="53" t="s">
        <v>60</v>
      </c>
      <c r="F105" s="53">
        <v>1</v>
      </c>
      <c r="G105" s="54">
        <v>868.8</v>
      </c>
      <c r="H105" s="50">
        <f t="shared" si="4"/>
        <v>868.8</v>
      </c>
      <c r="I105" s="187" t="s">
        <v>13</v>
      </c>
      <c r="J105" s="31" t="s">
        <v>10</v>
      </c>
      <c r="K105" s="51" t="s">
        <v>11</v>
      </c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</row>
    <row r="106" spans="1:25" s="56" customFormat="1" ht="15" customHeight="1" x14ac:dyDescent="0.2">
      <c r="A106" s="185"/>
      <c r="B106" s="188"/>
      <c r="C106" s="122" t="s">
        <v>113</v>
      </c>
      <c r="D106" s="87" t="s">
        <v>54</v>
      </c>
      <c r="E106" s="87" t="s">
        <v>55</v>
      </c>
      <c r="F106" s="87">
        <v>192</v>
      </c>
      <c r="G106" s="123">
        <v>4.38</v>
      </c>
      <c r="H106" s="124">
        <f t="shared" si="4"/>
        <v>840.96</v>
      </c>
      <c r="I106" s="188"/>
      <c r="J106" s="83" t="s">
        <v>10</v>
      </c>
      <c r="K106" s="125" t="s">
        <v>11</v>
      </c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</row>
    <row r="107" spans="1:25" s="56" customFormat="1" ht="15" customHeight="1" x14ac:dyDescent="0.2">
      <c r="A107" s="184">
        <v>45999</v>
      </c>
      <c r="B107" s="187">
        <v>521</v>
      </c>
      <c r="C107" s="52" t="s">
        <v>107</v>
      </c>
      <c r="D107" s="53" t="s">
        <v>54</v>
      </c>
      <c r="E107" s="53" t="s">
        <v>55</v>
      </c>
      <c r="F107" s="53">
        <v>7</v>
      </c>
      <c r="G107" s="54">
        <v>150</v>
      </c>
      <c r="H107" s="50">
        <f t="shared" si="4"/>
        <v>1050</v>
      </c>
      <c r="I107" s="199" t="s">
        <v>13</v>
      </c>
      <c r="J107" s="31" t="s">
        <v>10</v>
      </c>
      <c r="K107" s="51" t="s">
        <v>11</v>
      </c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</row>
    <row r="108" spans="1:25" s="56" customFormat="1" ht="15" customHeight="1" x14ac:dyDescent="0.2">
      <c r="A108" s="185"/>
      <c r="B108" s="188"/>
      <c r="C108" s="57" t="s">
        <v>114</v>
      </c>
      <c r="D108" s="88" t="s">
        <v>54</v>
      </c>
      <c r="E108" s="88" t="s">
        <v>55</v>
      </c>
      <c r="F108" s="88">
        <v>4</v>
      </c>
      <c r="G108" s="58">
        <v>250</v>
      </c>
      <c r="H108" s="59">
        <f t="shared" si="4"/>
        <v>1000</v>
      </c>
      <c r="I108" s="201"/>
      <c r="J108" s="84" t="s">
        <v>10</v>
      </c>
      <c r="K108" s="60" t="s">
        <v>11</v>
      </c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</row>
    <row r="109" spans="1:25" s="56" customFormat="1" ht="15" customHeight="1" x14ac:dyDescent="0.2">
      <c r="A109" s="185"/>
      <c r="B109" s="188"/>
      <c r="C109" s="57" t="s">
        <v>115</v>
      </c>
      <c r="D109" s="88" t="s">
        <v>54</v>
      </c>
      <c r="E109" s="88" t="s">
        <v>55</v>
      </c>
      <c r="F109" s="88">
        <v>4</v>
      </c>
      <c r="G109" s="58">
        <v>250</v>
      </c>
      <c r="H109" s="59">
        <f t="shared" si="4"/>
        <v>1000</v>
      </c>
      <c r="I109" s="201"/>
      <c r="J109" s="84" t="s">
        <v>10</v>
      </c>
      <c r="K109" s="60" t="s">
        <v>11</v>
      </c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</row>
    <row r="110" spans="1:25" s="56" customFormat="1" ht="15" customHeight="1" x14ac:dyDescent="0.2">
      <c r="A110" s="185"/>
      <c r="B110" s="188"/>
      <c r="C110" s="57" t="s">
        <v>116</v>
      </c>
      <c r="D110" s="88" t="s">
        <v>54</v>
      </c>
      <c r="E110" s="88" t="s">
        <v>55</v>
      </c>
      <c r="F110" s="88">
        <v>5</v>
      </c>
      <c r="G110" s="58">
        <v>250</v>
      </c>
      <c r="H110" s="59">
        <f t="shared" si="4"/>
        <v>1250</v>
      </c>
      <c r="I110" s="201"/>
      <c r="J110" s="84" t="s">
        <v>10</v>
      </c>
      <c r="K110" s="60" t="s">
        <v>11</v>
      </c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</row>
    <row r="111" spans="1:25" s="56" customFormat="1" ht="15" customHeight="1" x14ac:dyDescent="0.2">
      <c r="A111" s="185"/>
      <c r="B111" s="188"/>
      <c r="C111" s="57" t="s">
        <v>117</v>
      </c>
      <c r="D111" s="88" t="s">
        <v>54</v>
      </c>
      <c r="E111" s="88" t="s">
        <v>55</v>
      </c>
      <c r="F111" s="88">
        <v>46</v>
      </c>
      <c r="G111" s="58">
        <v>30</v>
      </c>
      <c r="H111" s="59">
        <f t="shared" si="4"/>
        <v>1380</v>
      </c>
      <c r="I111" s="201"/>
      <c r="J111" s="84" t="s">
        <v>10</v>
      </c>
      <c r="K111" s="60" t="s">
        <v>11</v>
      </c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</row>
    <row r="112" spans="1:25" s="56" customFormat="1" ht="12" thickBot="1" x14ac:dyDescent="0.25">
      <c r="A112" s="216"/>
      <c r="B112" s="218"/>
      <c r="C112" s="61" t="s">
        <v>237</v>
      </c>
      <c r="D112" s="79" t="s">
        <v>54</v>
      </c>
      <c r="E112" s="79" t="s">
        <v>55</v>
      </c>
      <c r="F112" s="79">
        <v>46</v>
      </c>
      <c r="G112" s="62">
        <v>10</v>
      </c>
      <c r="H112" s="63">
        <f t="shared" si="4"/>
        <v>460</v>
      </c>
      <c r="I112" s="220"/>
      <c r="J112" s="64" t="s">
        <v>10</v>
      </c>
      <c r="K112" s="65" t="s">
        <v>11</v>
      </c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s="35" customFormat="1" ht="30" customHeight="1" x14ac:dyDescent="0.3">
      <c r="A113" s="175" t="s">
        <v>12</v>
      </c>
      <c r="B113" s="176"/>
      <c r="C113" s="176"/>
      <c r="D113" s="176"/>
      <c r="E113" s="176"/>
      <c r="F113" s="176"/>
      <c r="G113" s="176"/>
      <c r="H113" s="176"/>
      <c r="I113" s="176"/>
      <c r="J113" s="176"/>
      <c r="K113" s="177"/>
    </row>
    <row r="114" spans="1:25" s="35" customFormat="1" ht="30" customHeight="1" x14ac:dyDescent="0.3">
      <c r="A114" s="178" t="str">
        <f>A2</f>
        <v>CONCENTRADO DE DONATIVOS SALIDAS DICIEMBRE 2025</v>
      </c>
      <c r="B114" s="179"/>
      <c r="C114" s="179"/>
      <c r="D114" s="179"/>
      <c r="E114" s="179"/>
      <c r="F114" s="179"/>
      <c r="G114" s="179"/>
      <c r="H114" s="179"/>
      <c r="I114" s="179"/>
      <c r="J114" s="179"/>
      <c r="K114" s="180"/>
    </row>
    <row r="115" spans="1:25" s="35" customFormat="1" ht="30" customHeight="1" thickBot="1" x14ac:dyDescent="0.35">
      <c r="A115" s="181" t="s">
        <v>0</v>
      </c>
      <c r="B115" s="182"/>
      <c r="C115" s="182"/>
      <c r="D115" s="182"/>
      <c r="E115" s="182"/>
      <c r="F115" s="182"/>
      <c r="G115" s="182"/>
      <c r="H115" s="182"/>
      <c r="I115" s="182"/>
      <c r="J115" s="182"/>
      <c r="K115" s="183"/>
    </row>
    <row r="116" spans="1:25" s="35" customFormat="1" ht="30" customHeight="1" thickBot="1" x14ac:dyDescent="0.35">
      <c r="A116" s="16" t="s">
        <v>1</v>
      </c>
      <c r="B116" s="5" t="s">
        <v>2</v>
      </c>
      <c r="C116" s="5" t="s">
        <v>3</v>
      </c>
      <c r="D116" s="5" t="s">
        <v>20</v>
      </c>
      <c r="E116" s="5" t="s">
        <v>21</v>
      </c>
      <c r="F116" s="6" t="s">
        <v>4</v>
      </c>
      <c r="G116" s="5" t="s">
        <v>5</v>
      </c>
      <c r="H116" s="5" t="s">
        <v>6</v>
      </c>
      <c r="I116" s="5" t="s">
        <v>7</v>
      </c>
      <c r="J116" s="5" t="s">
        <v>8</v>
      </c>
      <c r="K116" s="5" t="s">
        <v>9</v>
      </c>
    </row>
    <row r="117" spans="1:25" s="56" customFormat="1" ht="22.8" x14ac:dyDescent="0.2">
      <c r="A117" s="219">
        <v>45999</v>
      </c>
      <c r="B117" s="217">
        <v>521</v>
      </c>
      <c r="C117" s="57" t="s">
        <v>118</v>
      </c>
      <c r="D117" s="88" t="s">
        <v>54</v>
      </c>
      <c r="E117" s="88" t="s">
        <v>55</v>
      </c>
      <c r="F117" s="88">
        <v>1</v>
      </c>
      <c r="G117" s="58">
        <v>380</v>
      </c>
      <c r="H117" s="59">
        <f t="shared" ref="H117:H188" si="5">G117*F117</f>
        <v>380</v>
      </c>
      <c r="I117" s="211" t="s">
        <v>13</v>
      </c>
      <c r="J117" s="84" t="s">
        <v>10</v>
      </c>
      <c r="K117" s="60" t="s">
        <v>11</v>
      </c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</row>
    <row r="118" spans="1:25" s="56" customFormat="1" ht="11.4" x14ac:dyDescent="0.2">
      <c r="A118" s="185"/>
      <c r="B118" s="188"/>
      <c r="C118" s="57" t="s">
        <v>119</v>
      </c>
      <c r="D118" s="88" t="s">
        <v>54</v>
      </c>
      <c r="E118" s="88" t="s">
        <v>55</v>
      </c>
      <c r="F118" s="88">
        <v>3</v>
      </c>
      <c r="G118" s="58">
        <v>250</v>
      </c>
      <c r="H118" s="59">
        <f t="shared" si="5"/>
        <v>750</v>
      </c>
      <c r="I118" s="201"/>
      <c r="J118" s="84" t="s">
        <v>10</v>
      </c>
      <c r="K118" s="60" t="s">
        <v>11</v>
      </c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</row>
    <row r="119" spans="1:25" s="56" customFormat="1" ht="11.4" x14ac:dyDescent="0.2">
      <c r="A119" s="186"/>
      <c r="B119" s="189"/>
      <c r="C119" s="57" t="s">
        <v>120</v>
      </c>
      <c r="D119" s="88" t="s">
        <v>54</v>
      </c>
      <c r="E119" s="88" t="s">
        <v>55</v>
      </c>
      <c r="F119" s="88">
        <v>3</v>
      </c>
      <c r="G119" s="58">
        <v>40</v>
      </c>
      <c r="H119" s="59">
        <f t="shared" si="5"/>
        <v>120</v>
      </c>
      <c r="I119" s="200"/>
      <c r="J119" s="84" t="s">
        <v>10</v>
      </c>
      <c r="K119" s="60" t="s">
        <v>11</v>
      </c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</row>
    <row r="120" spans="1:25" s="56" customFormat="1" ht="48.9" customHeight="1" x14ac:dyDescent="0.2">
      <c r="A120" s="92">
        <v>45999</v>
      </c>
      <c r="B120" s="88">
        <v>522</v>
      </c>
      <c r="C120" s="57" t="s">
        <v>236</v>
      </c>
      <c r="D120" s="88" t="s">
        <v>54</v>
      </c>
      <c r="E120" s="88" t="s">
        <v>121</v>
      </c>
      <c r="F120" s="88">
        <v>1</v>
      </c>
      <c r="G120" s="58">
        <v>5000</v>
      </c>
      <c r="H120" s="59">
        <f t="shared" si="5"/>
        <v>5000</v>
      </c>
      <c r="I120" s="91" t="s">
        <v>122</v>
      </c>
      <c r="J120" s="84" t="s">
        <v>10</v>
      </c>
      <c r="K120" s="60" t="s">
        <v>11</v>
      </c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</row>
    <row r="121" spans="1:25" s="56" customFormat="1" ht="11.4" x14ac:dyDescent="0.2">
      <c r="A121" s="184">
        <v>46001</v>
      </c>
      <c r="B121" s="187">
        <v>523</v>
      </c>
      <c r="C121" s="57" t="s">
        <v>106</v>
      </c>
      <c r="D121" s="88" t="s">
        <v>54</v>
      </c>
      <c r="E121" s="88" t="s">
        <v>55</v>
      </c>
      <c r="F121" s="88">
        <v>25</v>
      </c>
      <c r="G121" s="58">
        <v>150</v>
      </c>
      <c r="H121" s="59">
        <f t="shared" si="5"/>
        <v>3750</v>
      </c>
      <c r="I121" s="199" t="s">
        <v>124</v>
      </c>
      <c r="J121" s="84" t="s">
        <v>10</v>
      </c>
      <c r="K121" s="60" t="s">
        <v>11</v>
      </c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</row>
    <row r="122" spans="1:25" s="56" customFormat="1" ht="11.4" x14ac:dyDescent="0.2">
      <c r="A122" s="186"/>
      <c r="B122" s="189"/>
      <c r="C122" s="57" t="s">
        <v>123</v>
      </c>
      <c r="D122" s="88" t="s">
        <v>54</v>
      </c>
      <c r="E122" s="88" t="s">
        <v>55</v>
      </c>
      <c r="F122" s="88">
        <v>60</v>
      </c>
      <c r="G122" s="58">
        <v>100</v>
      </c>
      <c r="H122" s="59">
        <f t="shared" si="5"/>
        <v>6000</v>
      </c>
      <c r="I122" s="200"/>
      <c r="J122" s="84" t="s">
        <v>10</v>
      </c>
      <c r="K122" s="60" t="s">
        <v>11</v>
      </c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</row>
    <row r="123" spans="1:25" s="56" customFormat="1" ht="11.4" x14ac:dyDescent="0.2">
      <c r="A123" s="184">
        <v>46001</v>
      </c>
      <c r="B123" s="187">
        <v>524</v>
      </c>
      <c r="C123" s="57" t="s">
        <v>84</v>
      </c>
      <c r="D123" s="88" t="s">
        <v>54</v>
      </c>
      <c r="E123" s="88" t="s">
        <v>88</v>
      </c>
      <c r="F123" s="88">
        <v>5</v>
      </c>
      <c r="G123" s="58">
        <v>18.399999999999999</v>
      </c>
      <c r="H123" s="59">
        <f t="shared" si="5"/>
        <v>92</v>
      </c>
      <c r="I123" s="199" t="s">
        <v>125</v>
      </c>
      <c r="J123" s="84" t="s">
        <v>10</v>
      </c>
      <c r="K123" s="60" t="s">
        <v>11</v>
      </c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</row>
    <row r="124" spans="1:25" s="56" customFormat="1" ht="11.4" x14ac:dyDescent="0.2">
      <c r="A124" s="186"/>
      <c r="B124" s="189"/>
      <c r="C124" s="57" t="s">
        <v>87</v>
      </c>
      <c r="D124" s="88" t="s">
        <v>54</v>
      </c>
      <c r="E124" s="88" t="s">
        <v>88</v>
      </c>
      <c r="F124" s="88">
        <v>10</v>
      </c>
      <c r="G124" s="58">
        <v>32.119999999999997</v>
      </c>
      <c r="H124" s="59">
        <f t="shared" si="5"/>
        <v>321.2</v>
      </c>
      <c r="I124" s="200"/>
      <c r="J124" s="84" t="s">
        <v>10</v>
      </c>
      <c r="K124" s="60" t="s">
        <v>11</v>
      </c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</row>
    <row r="125" spans="1:25" s="56" customFormat="1" ht="11.4" x14ac:dyDescent="0.2">
      <c r="A125" s="184">
        <v>46001</v>
      </c>
      <c r="B125" s="187">
        <v>525</v>
      </c>
      <c r="C125" s="57" t="s">
        <v>84</v>
      </c>
      <c r="D125" s="88" t="s">
        <v>54</v>
      </c>
      <c r="E125" s="88" t="s">
        <v>88</v>
      </c>
      <c r="F125" s="88">
        <v>75</v>
      </c>
      <c r="G125" s="58">
        <v>18.399999999999999</v>
      </c>
      <c r="H125" s="59">
        <f t="shared" si="5"/>
        <v>1380</v>
      </c>
      <c r="I125" s="187" t="s">
        <v>13</v>
      </c>
      <c r="J125" s="84" t="s">
        <v>10</v>
      </c>
      <c r="K125" s="60" t="s">
        <v>11</v>
      </c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</row>
    <row r="126" spans="1:25" s="56" customFormat="1" ht="11.4" x14ac:dyDescent="0.2">
      <c r="A126" s="185"/>
      <c r="B126" s="188"/>
      <c r="C126" s="57" t="s">
        <v>85</v>
      </c>
      <c r="D126" s="88" t="s">
        <v>54</v>
      </c>
      <c r="E126" s="88" t="s">
        <v>88</v>
      </c>
      <c r="F126" s="88">
        <v>65</v>
      </c>
      <c r="G126" s="58">
        <v>23.52</v>
      </c>
      <c r="H126" s="59">
        <f t="shared" si="5"/>
        <v>1528.8</v>
      </c>
      <c r="I126" s="188"/>
      <c r="J126" s="84" t="s">
        <v>10</v>
      </c>
      <c r="K126" s="60" t="s">
        <v>11</v>
      </c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</row>
    <row r="127" spans="1:25" s="56" customFormat="1" ht="11.4" x14ac:dyDescent="0.2">
      <c r="A127" s="185"/>
      <c r="B127" s="188"/>
      <c r="C127" s="57" t="s">
        <v>86</v>
      </c>
      <c r="D127" s="88" t="s">
        <v>54</v>
      </c>
      <c r="E127" s="88" t="s">
        <v>88</v>
      </c>
      <c r="F127" s="88">
        <v>45</v>
      </c>
      <c r="G127" s="58">
        <v>21.02</v>
      </c>
      <c r="H127" s="59">
        <f t="shared" si="5"/>
        <v>945.9</v>
      </c>
      <c r="I127" s="188"/>
      <c r="J127" s="84" t="s">
        <v>10</v>
      </c>
      <c r="K127" s="60" t="s">
        <v>11</v>
      </c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</row>
    <row r="128" spans="1:25" s="56" customFormat="1" ht="11.4" x14ac:dyDescent="0.2">
      <c r="A128" s="186"/>
      <c r="B128" s="189"/>
      <c r="C128" s="57" t="s">
        <v>87</v>
      </c>
      <c r="D128" s="88" t="s">
        <v>54</v>
      </c>
      <c r="E128" s="88" t="s">
        <v>88</v>
      </c>
      <c r="F128" s="88">
        <v>40</v>
      </c>
      <c r="G128" s="58">
        <v>32.119999999999997</v>
      </c>
      <c r="H128" s="59">
        <f t="shared" si="5"/>
        <v>1284.8</v>
      </c>
      <c r="I128" s="189"/>
      <c r="J128" s="84" t="s">
        <v>10</v>
      </c>
      <c r="K128" s="60" t="s">
        <v>11</v>
      </c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</row>
    <row r="129" spans="1:25" s="56" customFormat="1" ht="22.8" x14ac:dyDescent="0.2">
      <c r="A129" s="92">
        <v>46001</v>
      </c>
      <c r="B129" s="88">
        <v>526</v>
      </c>
      <c r="C129" s="57" t="s">
        <v>84</v>
      </c>
      <c r="D129" s="88" t="s">
        <v>54</v>
      </c>
      <c r="E129" s="88" t="s">
        <v>88</v>
      </c>
      <c r="F129" s="88">
        <v>40</v>
      </c>
      <c r="G129" s="58">
        <v>18.399999999999999</v>
      </c>
      <c r="H129" s="59">
        <f t="shared" si="5"/>
        <v>736</v>
      </c>
      <c r="I129" s="91" t="s">
        <v>61</v>
      </c>
      <c r="J129" s="84" t="s">
        <v>10</v>
      </c>
      <c r="K129" s="60" t="s">
        <v>11</v>
      </c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</row>
    <row r="130" spans="1:25" s="56" customFormat="1" ht="11.4" x14ac:dyDescent="0.2">
      <c r="A130" s="184">
        <v>46001</v>
      </c>
      <c r="B130" s="187">
        <v>527</v>
      </c>
      <c r="C130" s="57" t="s">
        <v>84</v>
      </c>
      <c r="D130" s="88" t="s">
        <v>54</v>
      </c>
      <c r="E130" s="88" t="s">
        <v>88</v>
      </c>
      <c r="F130" s="88">
        <v>10</v>
      </c>
      <c r="G130" s="58">
        <v>18.399999999999999</v>
      </c>
      <c r="H130" s="59">
        <f t="shared" si="5"/>
        <v>184</v>
      </c>
      <c r="I130" s="187" t="s">
        <v>126</v>
      </c>
      <c r="J130" s="84" t="s">
        <v>10</v>
      </c>
      <c r="K130" s="60" t="s">
        <v>11</v>
      </c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</row>
    <row r="131" spans="1:25" s="56" customFormat="1" ht="11.4" x14ac:dyDescent="0.2">
      <c r="A131" s="185"/>
      <c r="B131" s="188"/>
      <c r="C131" s="57" t="s">
        <v>86</v>
      </c>
      <c r="D131" s="88" t="s">
        <v>54</v>
      </c>
      <c r="E131" s="88" t="s">
        <v>88</v>
      </c>
      <c r="F131" s="88">
        <v>10</v>
      </c>
      <c r="G131" s="58">
        <v>21.02</v>
      </c>
      <c r="H131" s="59">
        <f t="shared" si="5"/>
        <v>210.2</v>
      </c>
      <c r="I131" s="188"/>
      <c r="J131" s="84" t="s">
        <v>10</v>
      </c>
      <c r="K131" s="60" t="s">
        <v>11</v>
      </c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</row>
    <row r="132" spans="1:25" s="56" customFormat="1" ht="11.4" x14ac:dyDescent="0.2">
      <c r="A132" s="186"/>
      <c r="B132" s="189"/>
      <c r="C132" s="57" t="s">
        <v>85</v>
      </c>
      <c r="D132" s="88" t="s">
        <v>54</v>
      </c>
      <c r="E132" s="88" t="s">
        <v>88</v>
      </c>
      <c r="F132" s="88">
        <v>10</v>
      </c>
      <c r="G132" s="58">
        <v>23.52</v>
      </c>
      <c r="H132" s="59">
        <f t="shared" si="5"/>
        <v>235.2</v>
      </c>
      <c r="I132" s="189"/>
      <c r="J132" s="84" t="s">
        <v>10</v>
      </c>
      <c r="K132" s="60" t="s">
        <v>11</v>
      </c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</row>
    <row r="133" spans="1:25" s="56" customFormat="1" ht="22.8" x14ac:dyDescent="0.2">
      <c r="A133" s="92">
        <v>46001</v>
      </c>
      <c r="B133" s="88">
        <v>528</v>
      </c>
      <c r="C133" s="57" t="s">
        <v>59</v>
      </c>
      <c r="D133" s="88" t="s">
        <v>54</v>
      </c>
      <c r="E133" s="88" t="s">
        <v>60</v>
      </c>
      <c r="F133" s="88">
        <v>20</v>
      </c>
      <c r="G133" s="58">
        <v>168.87</v>
      </c>
      <c r="H133" s="59">
        <f t="shared" si="5"/>
        <v>3377.4</v>
      </c>
      <c r="I133" s="91" t="s">
        <v>61</v>
      </c>
      <c r="J133" s="84" t="s">
        <v>10</v>
      </c>
      <c r="K133" s="60" t="s">
        <v>11</v>
      </c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</row>
    <row r="134" spans="1:25" s="56" customFormat="1" ht="11.4" x14ac:dyDescent="0.2">
      <c r="A134" s="184">
        <v>46001</v>
      </c>
      <c r="B134" s="187">
        <v>529</v>
      </c>
      <c r="C134" s="57" t="s">
        <v>84</v>
      </c>
      <c r="D134" s="88" t="s">
        <v>54</v>
      </c>
      <c r="E134" s="88" t="s">
        <v>88</v>
      </c>
      <c r="F134" s="88">
        <v>120</v>
      </c>
      <c r="G134" s="58">
        <v>18.399999999999999</v>
      </c>
      <c r="H134" s="59">
        <f t="shared" si="5"/>
        <v>2208</v>
      </c>
      <c r="I134" s="199" t="s">
        <v>127</v>
      </c>
      <c r="J134" s="84" t="s">
        <v>10</v>
      </c>
      <c r="K134" s="60" t="s">
        <v>11</v>
      </c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</row>
    <row r="135" spans="1:25" s="56" customFormat="1" ht="11.4" x14ac:dyDescent="0.2">
      <c r="A135" s="185"/>
      <c r="B135" s="188"/>
      <c r="C135" s="57" t="s">
        <v>85</v>
      </c>
      <c r="D135" s="88" t="s">
        <v>54</v>
      </c>
      <c r="E135" s="88" t="s">
        <v>88</v>
      </c>
      <c r="F135" s="88">
        <v>60</v>
      </c>
      <c r="G135" s="58">
        <v>23.52</v>
      </c>
      <c r="H135" s="59">
        <f t="shared" si="5"/>
        <v>1411.2</v>
      </c>
      <c r="I135" s="201"/>
      <c r="J135" s="84" t="s">
        <v>10</v>
      </c>
      <c r="K135" s="60" t="s">
        <v>11</v>
      </c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</row>
    <row r="136" spans="1:25" s="56" customFormat="1" ht="11.4" x14ac:dyDescent="0.2">
      <c r="A136" s="185"/>
      <c r="B136" s="188"/>
      <c r="C136" s="57" t="s">
        <v>86</v>
      </c>
      <c r="D136" s="88" t="s">
        <v>54</v>
      </c>
      <c r="E136" s="88" t="s">
        <v>88</v>
      </c>
      <c r="F136" s="88">
        <v>120</v>
      </c>
      <c r="G136" s="58">
        <v>21.02</v>
      </c>
      <c r="H136" s="59">
        <f t="shared" si="5"/>
        <v>2522.4</v>
      </c>
      <c r="I136" s="201"/>
      <c r="J136" s="84" t="s">
        <v>10</v>
      </c>
      <c r="K136" s="60" t="s">
        <v>11</v>
      </c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</row>
    <row r="137" spans="1:25" s="56" customFormat="1" ht="11.4" x14ac:dyDescent="0.2">
      <c r="A137" s="186"/>
      <c r="B137" s="189"/>
      <c r="C137" s="57" t="s">
        <v>87</v>
      </c>
      <c r="D137" s="88" t="s">
        <v>54</v>
      </c>
      <c r="E137" s="88" t="s">
        <v>88</v>
      </c>
      <c r="F137" s="88">
        <v>40</v>
      </c>
      <c r="G137" s="58">
        <v>32.119999999999997</v>
      </c>
      <c r="H137" s="59">
        <f t="shared" si="5"/>
        <v>1284.8</v>
      </c>
      <c r="I137" s="200"/>
      <c r="J137" s="84" t="s">
        <v>10</v>
      </c>
      <c r="K137" s="60" t="s">
        <v>11</v>
      </c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</row>
    <row r="138" spans="1:25" s="56" customFormat="1" ht="22.8" x14ac:dyDescent="0.2">
      <c r="A138" s="92">
        <v>46001</v>
      </c>
      <c r="B138" s="88">
        <v>530</v>
      </c>
      <c r="C138" s="57" t="s">
        <v>128</v>
      </c>
      <c r="D138" s="88" t="s">
        <v>54</v>
      </c>
      <c r="E138" s="88" t="s">
        <v>55</v>
      </c>
      <c r="F138" s="88">
        <v>8</v>
      </c>
      <c r="G138" s="58">
        <v>150</v>
      </c>
      <c r="H138" s="59">
        <f t="shared" si="5"/>
        <v>1200</v>
      </c>
      <c r="I138" s="91" t="s">
        <v>13</v>
      </c>
      <c r="J138" s="84" t="s">
        <v>10</v>
      </c>
      <c r="K138" s="60" t="s">
        <v>11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</row>
    <row r="139" spans="1:25" s="56" customFormat="1" ht="11.4" x14ac:dyDescent="0.2">
      <c r="A139" s="184">
        <v>46001</v>
      </c>
      <c r="B139" s="187">
        <v>531</v>
      </c>
      <c r="C139" s="57" t="s">
        <v>129</v>
      </c>
      <c r="D139" s="88" t="s">
        <v>54</v>
      </c>
      <c r="E139" s="88" t="s">
        <v>130</v>
      </c>
      <c r="F139" s="88">
        <v>1</v>
      </c>
      <c r="G139" s="58">
        <v>40</v>
      </c>
      <c r="H139" s="59">
        <f t="shared" si="5"/>
        <v>40</v>
      </c>
      <c r="I139" s="199" t="s">
        <v>111</v>
      </c>
      <c r="J139" s="84" t="s">
        <v>10</v>
      </c>
      <c r="K139" s="60" t="s">
        <v>11</v>
      </c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</row>
    <row r="140" spans="1:25" s="56" customFormat="1" ht="11.4" x14ac:dyDescent="0.2">
      <c r="A140" s="185"/>
      <c r="B140" s="188"/>
      <c r="C140" s="57" t="s">
        <v>69</v>
      </c>
      <c r="D140" s="88" t="s">
        <v>54</v>
      </c>
      <c r="E140" s="88" t="s">
        <v>55</v>
      </c>
      <c r="F140" s="88">
        <v>2</v>
      </c>
      <c r="G140" s="58">
        <v>40</v>
      </c>
      <c r="H140" s="59">
        <f t="shared" si="5"/>
        <v>80</v>
      </c>
      <c r="I140" s="201"/>
      <c r="J140" s="84" t="s">
        <v>10</v>
      </c>
      <c r="K140" s="60" t="s">
        <v>11</v>
      </c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</row>
    <row r="141" spans="1:25" s="56" customFormat="1" ht="12" thickBot="1" x14ac:dyDescent="0.25">
      <c r="A141" s="216"/>
      <c r="B141" s="218"/>
      <c r="C141" s="61" t="s">
        <v>107</v>
      </c>
      <c r="D141" s="79" t="s">
        <v>54</v>
      </c>
      <c r="E141" s="79" t="s">
        <v>55</v>
      </c>
      <c r="F141" s="79">
        <v>2</v>
      </c>
      <c r="G141" s="62">
        <v>150</v>
      </c>
      <c r="H141" s="63">
        <f t="shared" si="5"/>
        <v>300</v>
      </c>
      <c r="I141" s="220"/>
      <c r="J141" s="64" t="s">
        <v>10</v>
      </c>
      <c r="K141" s="65" t="s">
        <v>11</v>
      </c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</row>
    <row r="142" spans="1:25" s="35" customFormat="1" ht="30" customHeight="1" x14ac:dyDescent="0.3">
      <c r="A142" s="175" t="s">
        <v>12</v>
      </c>
      <c r="B142" s="176"/>
      <c r="C142" s="176"/>
      <c r="D142" s="176"/>
      <c r="E142" s="176"/>
      <c r="F142" s="176"/>
      <c r="G142" s="176"/>
      <c r="H142" s="176"/>
      <c r="I142" s="176"/>
      <c r="J142" s="176"/>
      <c r="K142" s="177"/>
    </row>
    <row r="143" spans="1:25" s="35" customFormat="1" ht="30" customHeight="1" x14ac:dyDescent="0.3">
      <c r="A143" s="178" t="str">
        <f>A2</f>
        <v>CONCENTRADO DE DONATIVOS SALIDAS DICIEMBRE 2025</v>
      </c>
      <c r="B143" s="179"/>
      <c r="C143" s="179"/>
      <c r="D143" s="179"/>
      <c r="E143" s="179"/>
      <c r="F143" s="179"/>
      <c r="G143" s="179"/>
      <c r="H143" s="179"/>
      <c r="I143" s="179"/>
      <c r="J143" s="179"/>
      <c r="K143" s="180"/>
    </row>
    <row r="144" spans="1:25" s="35" customFormat="1" ht="30" customHeight="1" thickBot="1" x14ac:dyDescent="0.35">
      <c r="A144" s="181" t="s">
        <v>0</v>
      </c>
      <c r="B144" s="182"/>
      <c r="C144" s="182"/>
      <c r="D144" s="182"/>
      <c r="E144" s="182"/>
      <c r="F144" s="182"/>
      <c r="G144" s="182"/>
      <c r="H144" s="182"/>
      <c r="I144" s="182"/>
      <c r="J144" s="182"/>
      <c r="K144" s="183"/>
    </row>
    <row r="145" spans="1:25" s="35" customFormat="1" ht="30" customHeight="1" thickBot="1" x14ac:dyDescent="0.35">
      <c r="A145" s="16" t="s">
        <v>1</v>
      </c>
      <c r="B145" s="5" t="s">
        <v>2</v>
      </c>
      <c r="C145" s="5" t="s">
        <v>3</v>
      </c>
      <c r="D145" s="5" t="s">
        <v>20</v>
      </c>
      <c r="E145" s="5" t="s">
        <v>21</v>
      </c>
      <c r="F145" s="6" t="s">
        <v>4</v>
      </c>
      <c r="G145" s="5" t="s">
        <v>5</v>
      </c>
      <c r="H145" s="5" t="s">
        <v>6</v>
      </c>
      <c r="I145" s="5" t="s">
        <v>7</v>
      </c>
      <c r="J145" s="5" t="s">
        <v>8</v>
      </c>
      <c r="K145" s="5" t="s">
        <v>9</v>
      </c>
    </row>
    <row r="146" spans="1:25" s="56" customFormat="1" ht="11.4" x14ac:dyDescent="0.2">
      <c r="A146" s="219">
        <v>46003</v>
      </c>
      <c r="B146" s="217">
        <v>532</v>
      </c>
      <c r="C146" s="57" t="s">
        <v>53</v>
      </c>
      <c r="D146" s="88" t="s">
        <v>54</v>
      </c>
      <c r="E146" s="88" t="s">
        <v>55</v>
      </c>
      <c r="F146" s="88">
        <v>30</v>
      </c>
      <c r="G146" s="58">
        <v>328.79</v>
      </c>
      <c r="H146" s="59">
        <f t="shared" si="5"/>
        <v>9863.7000000000007</v>
      </c>
      <c r="I146" s="211" t="s">
        <v>132</v>
      </c>
      <c r="J146" s="84" t="s">
        <v>10</v>
      </c>
      <c r="K146" s="60" t="s">
        <v>11</v>
      </c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</row>
    <row r="147" spans="1:25" s="56" customFormat="1" ht="11.4" x14ac:dyDescent="0.2">
      <c r="A147" s="186"/>
      <c r="B147" s="189"/>
      <c r="C147" s="57" t="s">
        <v>131</v>
      </c>
      <c r="D147" s="88" t="s">
        <v>54</v>
      </c>
      <c r="E147" s="88" t="s">
        <v>55</v>
      </c>
      <c r="F147" s="88">
        <v>77</v>
      </c>
      <c r="G147" s="58">
        <v>100</v>
      </c>
      <c r="H147" s="59">
        <f t="shared" si="5"/>
        <v>7700</v>
      </c>
      <c r="I147" s="200"/>
      <c r="J147" s="84" t="s">
        <v>10</v>
      </c>
      <c r="K147" s="60" t="s">
        <v>11</v>
      </c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56" customFormat="1" ht="11.4" x14ac:dyDescent="0.2">
      <c r="A148" s="92">
        <v>46001</v>
      </c>
      <c r="B148" s="88">
        <v>533</v>
      </c>
      <c r="C148" s="57" t="s">
        <v>133</v>
      </c>
      <c r="D148" s="88" t="s">
        <v>54</v>
      </c>
      <c r="E148" s="88" t="s">
        <v>55</v>
      </c>
      <c r="F148" s="88">
        <v>30</v>
      </c>
      <c r="G148" s="58">
        <v>35</v>
      </c>
      <c r="H148" s="59">
        <f t="shared" si="5"/>
        <v>1050</v>
      </c>
      <c r="I148" s="91" t="s">
        <v>134</v>
      </c>
      <c r="J148" s="84" t="s">
        <v>10</v>
      </c>
      <c r="K148" s="60" t="s">
        <v>11</v>
      </c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</row>
    <row r="149" spans="1:25" s="56" customFormat="1" ht="34.200000000000003" x14ac:dyDescent="0.2">
      <c r="A149" s="184">
        <v>46003</v>
      </c>
      <c r="B149" s="187">
        <v>534</v>
      </c>
      <c r="C149" s="57" t="s">
        <v>245</v>
      </c>
      <c r="D149" s="88" t="s">
        <v>54</v>
      </c>
      <c r="E149" s="88" t="s">
        <v>55</v>
      </c>
      <c r="F149" s="88">
        <v>308</v>
      </c>
      <c r="G149" s="58">
        <v>80</v>
      </c>
      <c r="H149" s="59">
        <f t="shared" si="5"/>
        <v>24640</v>
      </c>
      <c r="I149" s="199" t="s">
        <v>77</v>
      </c>
      <c r="J149" s="84" t="s">
        <v>10</v>
      </c>
      <c r="K149" s="60" t="s">
        <v>11</v>
      </c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</row>
    <row r="150" spans="1:25" s="56" customFormat="1" ht="11.4" x14ac:dyDescent="0.2">
      <c r="A150" s="185"/>
      <c r="B150" s="188"/>
      <c r="C150" s="57" t="s">
        <v>244</v>
      </c>
      <c r="D150" s="88" t="s">
        <v>54</v>
      </c>
      <c r="E150" s="88" t="s">
        <v>55</v>
      </c>
      <c r="F150" s="88">
        <v>350</v>
      </c>
      <c r="G150" s="58">
        <v>5</v>
      </c>
      <c r="H150" s="59">
        <f t="shared" si="5"/>
        <v>1750</v>
      </c>
      <c r="I150" s="201"/>
      <c r="J150" s="84" t="s">
        <v>10</v>
      </c>
      <c r="K150" s="60" t="s">
        <v>11</v>
      </c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</row>
    <row r="151" spans="1:25" s="56" customFormat="1" ht="34.200000000000003" x14ac:dyDescent="0.2">
      <c r="A151" s="185"/>
      <c r="B151" s="188"/>
      <c r="C151" s="57" t="s">
        <v>243</v>
      </c>
      <c r="D151" s="88" t="s">
        <v>54</v>
      </c>
      <c r="E151" s="88" t="s">
        <v>55</v>
      </c>
      <c r="F151" s="88">
        <v>155</v>
      </c>
      <c r="G151" s="58">
        <v>85</v>
      </c>
      <c r="H151" s="59">
        <f t="shared" si="5"/>
        <v>13175</v>
      </c>
      <c r="I151" s="201"/>
      <c r="J151" s="84" t="s">
        <v>10</v>
      </c>
      <c r="K151" s="60" t="s">
        <v>11</v>
      </c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</row>
    <row r="152" spans="1:25" s="56" customFormat="1" ht="11.4" x14ac:dyDescent="0.2">
      <c r="A152" s="185"/>
      <c r="B152" s="188"/>
      <c r="C152" s="57" t="s">
        <v>242</v>
      </c>
      <c r="D152" s="88" t="s">
        <v>54</v>
      </c>
      <c r="E152" s="88" t="s">
        <v>55</v>
      </c>
      <c r="F152" s="88">
        <v>2</v>
      </c>
      <c r="G152" s="58">
        <v>500</v>
      </c>
      <c r="H152" s="59">
        <f t="shared" si="5"/>
        <v>1000</v>
      </c>
      <c r="I152" s="201"/>
      <c r="J152" s="84" t="s">
        <v>10</v>
      </c>
      <c r="K152" s="60" t="s">
        <v>11</v>
      </c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</row>
    <row r="153" spans="1:25" s="56" customFormat="1" ht="11.4" x14ac:dyDescent="0.2">
      <c r="A153" s="185"/>
      <c r="B153" s="188"/>
      <c r="C153" s="57" t="s">
        <v>241</v>
      </c>
      <c r="D153" s="88" t="s">
        <v>54</v>
      </c>
      <c r="E153" s="88" t="s">
        <v>130</v>
      </c>
      <c r="F153" s="88">
        <v>1</v>
      </c>
      <c r="G153" s="58">
        <v>8000</v>
      </c>
      <c r="H153" s="59">
        <f t="shared" si="5"/>
        <v>8000</v>
      </c>
      <c r="I153" s="201"/>
      <c r="J153" s="84" t="s">
        <v>10</v>
      </c>
      <c r="K153" s="60" t="s">
        <v>11</v>
      </c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</row>
    <row r="154" spans="1:25" s="56" customFormat="1" ht="11.4" x14ac:dyDescent="0.2">
      <c r="A154" s="185"/>
      <c r="B154" s="188"/>
      <c r="C154" s="57" t="s">
        <v>240</v>
      </c>
      <c r="D154" s="88" t="s">
        <v>54</v>
      </c>
      <c r="E154" s="88" t="s">
        <v>130</v>
      </c>
      <c r="F154" s="88">
        <v>1</v>
      </c>
      <c r="G154" s="58">
        <v>6500</v>
      </c>
      <c r="H154" s="59">
        <f t="shared" si="5"/>
        <v>6500</v>
      </c>
      <c r="I154" s="201"/>
      <c r="J154" s="84" t="s">
        <v>10</v>
      </c>
      <c r="K154" s="60" t="s">
        <v>11</v>
      </c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</row>
    <row r="155" spans="1:25" s="56" customFormat="1" ht="34.200000000000003" x14ac:dyDescent="0.2">
      <c r="A155" s="185"/>
      <c r="B155" s="188"/>
      <c r="C155" s="57" t="s">
        <v>246</v>
      </c>
      <c r="D155" s="88" t="s">
        <v>54</v>
      </c>
      <c r="E155" s="88" t="s">
        <v>55</v>
      </c>
      <c r="F155" s="88">
        <v>160</v>
      </c>
      <c r="G155" s="58">
        <v>400</v>
      </c>
      <c r="H155" s="59">
        <f t="shared" si="5"/>
        <v>64000</v>
      </c>
      <c r="I155" s="201"/>
      <c r="J155" s="84" t="s">
        <v>10</v>
      </c>
      <c r="K155" s="60" t="s">
        <v>11</v>
      </c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</row>
    <row r="156" spans="1:25" s="56" customFormat="1" ht="11.4" x14ac:dyDescent="0.2">
      <c r="A156" s="185"/>
      <c r="B156" s="188"/>
      <c r="C156" s="57" t="s">
        <v>239</v>
      </c>
      <c r="D156" s="88" t="s">
        <v>54</v>
      </c>
      <c r="E156" s="88" t="s">
        <v>55</v>
      </c>
      <c r="F156" s="88">
        <v>160</v>
      </c>
      <c r="G156" s="58">
        <v>250</v>
      </c>
      <c r="H156" s="59">
        <f t="shared" si="5"/>
        <v>40000</v>
      </c>
      <c r="I156" s="201"/>
      <c r="J156" s="84" t="s">
        <v>10</v>
      </c>
      <c r="K156" s="60" t="s">
        <v>11</v>
      </c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</row>
    <row r="157" spans="1:25" s="56" customFormat="1" ht="11.4" x14ac:dyDescent="0.2">
      <c r="A157" s="186"/>
      <c r="B157" s="189"/>
      <c r="C157" s="57" t="s">
        <v>238</v>
      </c>
      <c r="D157" s="88" t="s">
        <v>54</v>
      </c>
      <c r="E157" s="88" t="s">
        <v>55</v>
      </c>
      <c r="F157" s="88">
        <v>160</v>
      </c>
      <c r="G157" s="58">
        <v>100</v>
      </c>
      <c r="H157" s="59">
        <f t="shared" si="5"/>
        <v>16000</v>
      </c>
      <c r="I157" s="200"/>
      <c r="J157" s="84" t="s">
        <v>10</v>
      </c>
      <c r="K157" s="60" t="s">
        <v>11</v>
      </c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</row>
    <row r="158" spans="1:25" s="56" customFormat="1" ht="22.8" x14ac:dyDescent="0.2">
      <c r="A158" s="92">
        <v>46006</v>
      </c>
      <c r="B158" s="88">
        <v>535</v>
      </c>
      <c r="C158" s="57" t="s">
        <v>53</v>
      </c>
      <c r="D158" s="88" t="s">
        <v>54</v>
      </c>
      <c r="E158" s="88" t="s">
        <v>55</v>
      </c>
      <c r="F158" s="88">
        <v>40</v>
      </c>
      <c r="G158" s="58">
        <v>328.79</v>
      </c>
      <c r="H158" s="59">
        <f t="shared" si="5"/>
        <v>13151.6</v>
      </c>
      <c r="I158" s="91" t="s">
        <v>135</v>
      </c>
      <c r="J158" s="84" t="s">
        <v>10</v>
      </c>
      <c r="K158" s="60" t="s">
        <v>11</v>
      </c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</row>
    <row r="159" spans="1:25" s="56" customFormat="1" ht="23.1" customHeight="1" x14ac:dyDescent="0.2">
      <c r="A159" s="184">
        <v>45703</v>
      </c>
      <c r="B159" s="187">
        <v>536</v>
      </c>
      <c r="C159" s="57" t="s">
        <v>136</v>
      </c>
      <c r="D159" s="88" t="s">
        <v>54</v>
      </c>
      <c r="E159" s="88" t="s">
        <v>55</v>
      </c>
      <c r="F159" s="88">
        <v>10</v>
      </c>
      <c r="G159" s="58">
        <v>250</v>
      </c>
      <c r="H159" s="59">
        <f t="shared" si="5"/>
        <v>2500</v>
      </c>
      <c r="I159" s="199" t="s">
        <v>135</v>
      </c>
      <c r="J159" s="84" t="s">
        <v>10</v>
      </c>
      <c r="K159" s="60" t="s">
        <v>11</v>
      </c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</row>
    <row r="160" spans="1:25" s="56" customFormat="1" ht="11.4" x14ac:dyDescent="0.2">
      <c r="A160" s="185"/>
      <c r="B160" s="188"/>
      <c r="C160" s="57" t="s">
        <v>137</v>
      </c>
      <c r="D160" s="88" t="s">
        <v>54</v>
      </c>
      <c r="E160" s="88" t="s">
        <v>55</v>
      </c>
      <c r="F160" s="88">
        <v>9</v>
      </c>
      <c r="G160" s="58">
        <v>250</v>
      </c>
      <c r="H160" s="59">
        <f t="shared" si="5"/>
        <v>2250</v>
      </c>
      <c r="I160" s="201"/>
      <c r="J160" s="84" t="s">
        <v>10</v>
      </c>
      <c r="K160" s="60" t="s">
        <v>11</v>
      </c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</row>
    <row r="161" spans="1:25" s="56" customFormat="1" ht="12" customHeight="1" x14ac:dyDescent="0.2">
      <c r="A161" s="185"/>
      <c r="B161" s="188"/>
      <c r="C161" s="57" t="s">
        <v>138</v>
      </c>
      <c r="D161" s="88" t="s">
        <v>54</v>
      </c>
      <c r="E161" s="88" t="s">
        <v>55</v>
      </c>
      <c r="F161" s="88">
        <v>8</v>
      </c>
      <c r="G161" s="58">
        <v>250</v>
      </c>
      <c r="H161" s="59">
        <f t="shared" si="5"/>
        <v>2000</v>
      </c>
      <c r="I161" s="201"/>
      <c r="J161" s="84" t="s">
        <v>10</v>
      </c>
      <c r="K161" s="60" t="s">
        <v>11</v>
      </c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</row>
    <row r="162" spans="1:25" s="56" customFormat="1" ht="11.4" x14ac:dyDescent="0.2">
      <c r="A162" s="185"/>
      <c r="B162" s="188"/>
      <c r="C162" s="57" t="s">
        <v>139</v>
      </c>
      <c r="D162" s="88" t="s">
        <v>54</v>
      </c>
      <c r="E162" s="88" t="s">
        <v>130</v>
      </c>
      <c r="F162" s="88">
        <v>1</v>
      </c>
      <c r="G162" s="58">
        <v>100</v>
      </c>
      <c r="H162" s="59">
        <f t="shared" si="5"/>
        <v>100</v>
      </c>
      <c r="I162" s="201"/>
      <c r="J162" s="84" t="s">
        <v>10</v>
      </c>
      <c r="K162" s="60" t="s">
        <v>11</v>
      </c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</row>
    <row r="163" spans="1:25" s="56" customFormat="1" ht="22.8" x14ac:dyDescent="0.2">
      <c r="A163" s="186"/>
      <c r="B163" s="189"/>
      <c r="C163" s="57" t="s">
        <v>140</v>
      </c>
      <c r="D163" s="88" t="s">
        <v>54</v>
      </c>
      <c r="E163" s="88" t="s">
        <v>55</v>
      </c>
      <c r="F163" s="88">
        <v>3</v>
      </c>
      <c r="G163" s="58">
        <v>150</v>
      </c>
      <c r="H163" s="59">
        <f t="shared" si="5"/>
        <v>450</v>
      </c>
      <c r="I163" s="200"/>
      <c r="J163" s="84" t="s">
        <v>10</v>
      </c>
      <c r="K163" s="60" t="s">
        <v>11</v>
      </c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</row>
    <row r="164" spans="1:25" s="56" customFormat="1" ht="11.4" x14ac:dyDescent="0.2">
      <c r="A164" s="184">
        <v>46006</v>
      </c>
      <c r="B164" s="187">
        <v>537</v>
      </c>
      <c r="C164" s="57" t="s">
        <v>141</v>
      </c>
      <c r="D164" s="88" t="s">
        <v>54</v>
      </c>
      <c r="E164" s="88" t="s">
        <v>55</v>
      </c>
      <c r="F164" s="88">
        <v>3</v>
      </c>
      <c r="G164" s="58">
        <v>250</v>
      </c>
      <c r="H164" s="59">
        <f t="shared" si="5"/>
        <v>750</v>
      </c>
      <c r="I164" s="187" t="s">
        <v>126</v>
      </c>
      <c r="J164" s="84" t="s">
        <v>10</v>
      </c>
      <c r="K164" s="60" t="s">
        <v>11</v>
      </c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</row>
    <row r="165" spans="1:25" s="56" customFormat="1" ht="12" customHeight="1" x14ac:dyDescent="0.2">
      <c r="A165" s="185"/>
      <c r="B165" s="188"/>
      <c r="C165" s="57" t="s">
        <v>138</v>
      </c>
      <c r="D165" s="88" t="s">
        <v>54</v>
      </c>
      <c r="E165" s="88" t="s">
        <v>55</v>
      </c>
      <c r="F165" s="88">
        <v>3</v>
      </c>
      <c r="G165" s="58">
        <v>250</v>
      </c>
      <c r="H165" s="59">
        <f t="shared" si="5"/>
        <v>750</v>
      </c>
      <c r="I165" s="188"/>
      <c r="J165" s="84" t="s">
        <v>10</v>
      </c>
      <c r="K165" s="60" t="s">
        <v>11</v>
      </c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</row>
    <row r="166" spans="1:25" s="56" customFormat="1" ht="11.4" x14ac:dyDescent="0.2">
      <c r="A166" s="185"/>
      <c r="B166" s="188"/>
      <c r="C166" s="57" t="s">
        <v>129</v>
      </c>
      <c r="D166" s="88" t="s">
        <v>54</v>
      </c>
      <c r="E166" s="88" t="s">
        <v>130</v>
      </c>
      <c r="F166" s="88">
        <v>1</v>
      </c>
      <c r="G166" s="58">
        <v>40</v>
      </c>
      <c r="H166" s="59">
        <f t="shared" si="5"/>
        <v>40</v>
      </c>
      <c r="I166" s="188"/>
      <c r="J166" s="84" t="s">
        <v>10</v>
      </c>
      <c r="K166" s="60" t="s">
        <v>11</v>
      </c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</row>
    <row r="167" spans="1:25" s="56" customFormat="1" ht="11.4" x14ac:dyDescent="0.2">
      <c r="A167" s="185"/>
      <c r="B167" s="188"/>
      <c r="C167" s="57" t="s">
        <v>142</v>
      </c>
      <c r="D167" s="88" t="s">
        <v>54</v>
      </c>
      <c r="E167" s="88" t="s">
        <v>130</v>
      </c>
      <c r="F167" s="88">
        <v>1</v>
      </c>
      <c r="G167" s="58">
        <v>40</v>
      </c>
      <c r="H167" s="59">
        <f t="shared" si="5"/>
        <v>40</v>
      </c>
      <c r="I167" s="188"/>
      <c r="J167" s="84" t="s">
        <v>10</v>
      </c>
      <c r="K167" s="60" t="s">
        <v>11</v>
      </c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</row>
    <row r="168" spans="1:25" s="56" customFormat="1" ht="11.4" x14ac:dyDescent="0.2">
      <c r="A168" s="185"/>
      <c r="B168" s="188"/>
      <c r="C168" s="57" t="s">
        <v>143</v>
      </c>
      <c r="D168" s="88" t="s">
        <v>54</v>
      </c>
      <c r="E168" s="88" t="s">
        <v>55</v>
      </c>
      <c r="F168" s="88">
        <v>2</v>
      </c>
      <c r="G168" s="58">
        <v>40</v>
      </c>
      <c r="H168" s="59">
        <f t="shared" si="5"/>
        <v>80</v>
      </c>
      <c r="I168" s="188"/>
      <c r="J168" s="84" t="s">
        <v>10</v>
      </c>
      <c r="K168" s="60" t="s">
        <v>11</v>
      </c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</row>
    <row r="169" spans="1:25" s="56" customFormat="1" ht="12" thickBot="1" x14ac:dyDescent="0.25">
      <c r="A169" s="216"/>
      <c r="B169" s="218"/>
      <c r="C169" s="61" t="s">
        <v>144</v>
      </c>
      <c r="D169" s="79" t="s">
        <v>54</v>
      </c>
      <c r="E169" s="79" t="s">
        <v>55</v>
      </c>
      <c r="F169" s="79">
        <v>2</v>
      </c>
      <c r="G169" s="62">
        <v>150</v>
      </c>
      <c r="H169" s="63">
        <f t="shared" si="5"/>
        <v>300</v>
      </c>
      <c r="I169" s="218"/>
      <c r="J169" s="64" t="s">
        <v>10</v>
      </c>
      <c r="K169" s="65" t="s">
        <v>11</v>
      </c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</row>
    <row r="170" spans="1:25" s="35" customFormat="1" ht="30" customHeight="1" x14ac:dyDescent="0.3">
      <c r="A170" s="175" t="s">
        <v>12</v>
      </c>
      <c r="B170" s="176"/>
      <c r="C170" s="176"/>
      <c r="D170" s="176"/>
      <c r="E170" s="176"/>
      <c r="F170" s="176"/>
      <c r="G170" s="176"/>
      <c r="H170" s="176"/>
      <c r="I170" s="176"/>
      <c r="J170" s="176"/>
      <c r="K170" s="177"/>
    </row>
    <row r="171" spans="1:25" s="35" customFormat="1" ht="30" customHeight="1" x14ac:dyDescent="0.3">
      <c r="A171" s="178" t="str">
        <f>A2</f>
        <v>CONCENTRADO DE DONATIVOS SALIDAS DICIEMBRE 2025</v>
      </c>
      <c r="B171" s="179"/>
      <c r="C171" s="179"/>
      <c r="D171" s="179"/>
      <c r="E171" s="179"/>
      <c r="F171" s="179"/>
      <c r="G171" s="179"/>
      <c r="H171" s="179"/>
      <c r="I171" s="179"/>
      <c r="J171" s="179"/>
      <c r="K171" s="180"/>
    </row>
    <row r="172" spans="1:25" s="35" customFormat="1" ht="30" customHeight="1" thickBot="1" x14ac:dyDescent="0.35">
      <c r="A172" s="181" t="s">
        <v>0</v>
      </c>
      <c r="B172" s="182"/>
      <c r="C172" s="182"/>
      <c r="D172" s="182"/>
      <c r="E172" s="182"/>
      <c r="F172" s="182"/>
      <c r="G172" s="182"/>
      <c r="H172" s="182"/>
      <c r="I172" s="182"/>
      <c r="J172" s="182"/>
      <c r="K172" s="183"/>
    </row>
    <row r="173" spans="1:25" s="35" customFormat="1" ht="30" customHeight="1" thickBot="1" x14ac:dyDescent="0.35">
      <c r="A173" s="16" t="s">
        <v>1</v>
      </c>
      <c r="B173" s="5" t="s">
        <v>2</v>
      </c>
      <c r="C173" s="5" t="s">
        <v>3</v>
      </c>
      <c r="D173" s="5" t="s">
        <v>20</v>
      </c>
      <c r="E173" s="5" t="s">
        <v>21</v>
      </c>
      <c r="F173" s="6" t="s">
        <v>4</v>
      </c>
      <c r="G173" s="5" t="s">
        <v>5</v>
      </c>
      <c r="H173" s="5" t="s">
        <v>6</v>
      </c>
      <c r="I173" s="5" t="s">
        <v>7</v>
      </c>
      <c r="J173" s="5" t="s">
        <v>8</v>
      </c>
      <c r="K173" s="5" t="s">
        <v>9</v>
      </c>
    </row>
    <row r="174" spans="1:25" s="56" customFormat="1" ht="22.8" x14ac:dyDescent="0.2">
      <c r="A174" s="103">
        <v>46006</v>
      </c>
      <c r="B174" s="102">
        <v>538</v>
      </c>
      <c r="C174" s="57" t="s">
        <v>145</v>
      </c>
      <c r="D174" s="102" t="s">
        <v>54</v>
      </c>
      <c r="E174" s="102" t="s">
        <v>146</v>
      </c>
      <c r="F174" s="102">
        <v>1</v>
      </c>
      <c r="G174" s="58">
        <v>100</v>
      </c>
      <c r="H174" s="59">
        <f t="shared" si="5"/>
        <v>100</v>
      </c>
      <c r="I174" s="104" t="s">
        <v>91</v>
      </c>
      <c r="J174" s="105" t="s">
        <v>10</v>
      </c>
      <c r="K174" s="60" t="s">
        <v>11</v>
      </c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</row>
    <row r="175" spans="1:25" s="56" customFormat="1" ht="30.45" customHeight="1" x14ac:dyDescent="0.2">
      <c r="A175" s="184">
        <v>46009</v>
      </c>
      <c r="B175" s="187">
        <v>539</v>
      </c>
      <c r="C175" s="57" t="s">
        <v>106</v>
      </c>
      <c r="D175" s="102" t="s">
        <v>54</v>
      </c>
      <c r="E175" s="102" t="s">
        <v>55</v>
      </c>
      <c r="F175" s="102">
        <v>25</v>
      </c>
      <c r="G175" s="58">
        <v>150</v>
      </c>
      <c r="H175" s="59">
        <f t="shared" si="5"/>
        <v>3750</v>
      </c>
      <c r="I175" s="199" t="s">
        <v>147</v>
      </c>
      <c r="J175" s="105" t="s">
        <v>10</v>
      </c>
      <c r="K175" s="60" t="s">
        <v>11</v>
      </c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</row>
    <row r="176" spans="1:25" s="56" customFormat="1" ht="25.8" customHeight="1" x14ac:dyDescent="0.2">
      <c r="A176" s="186"/>
      <c r="B176" s="189"/>
      <c r="C176" s="57" t="s">
        <v>107</v>
      </c>
      <c r="D176" s="102" t="s">
        <v>54</v>
      </c>
      <c r="E176" s="102" t="s">
        <v>55</v>
      </c>
      <c r="F176" s="102">
        <v>5</v>
      </c>
      <c r="G176" s="58">
        <v>100</v>
      </c>
      <c r="H176" s="59">
        <f t="shared" si="5"/>
        <v>500</v>
      </c>
      <c r="I176" s="200"/>
      <c r="J176" s="105" t="s">
        <v>10</v>
      </c>
      <c r="K176" s="60" t="s">
        <v>11</v>
      </c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</row>
    <row r="177" spans="1:25" s="56" customFormat="1" ht="11.4" x14ac:dyDescent="0.2">
      <c r="A177" s="103">
        <v>46008</v>
      </c>
      <c r="B177" s="102">
        <v>540</v>
      </c>
      <c r="C177" s="57" t="s">
        <v>53</v>
      </c>
      <c r="D177" s="102" t="s">
        <v>54</v>
      </c>
      <c r="E177" s="102" t="s">
        <v>55</v>
      </c>
      <c r="F177" s="102">
        <v>5</v>
      </c>
      <c r="G177" s="58">
        <v>328.79</v>
      </c>
      <c r="H177" s="59">
        <f t="shared" si="5"/>
        <v>1643.95</v>
      </c>
      <c r="I177" s="102" t="s">
        <v>109</v>
      </c>
      <c r="J177" s="105" t="s">
        <v>10</v>
      </c>
      <c r="K177" s="60" t="s">
        <v>11</v>
      </c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</row>
    <row r="178" spans="1:25" s="56" customFormat="1" ht="22.8" x14ac:dyDescent="0.2">
      <c r="A178" s="103">
        <v>46008</v>
      </c>
      <c r="B178" s="102">
        <v>541</v>
      </c>
      <c r="C178" s="57" t="s">
        <v>148</v>
      </c>
      <c r="D178" s="102" t="s">
        <v>54</v>
      </c>
      <c r="E178" s="102" t="s">
        <v>96</v>
      </c>
      <c r="F178" s="102">
        <v>1</v>
      </c>
      <c r="G178" s="58">
        <v>100</v>
      </c>
      <c r="H178" s="59">
        <f t="shared" si="5"/>
        <v>100</v>
      </c>
      <c r="I178" s="104" t="s">
        <v>91</v>
      </c>
      <c r="J178" s="105" t="s">
        <v>10</v>
      </c>
      <c r="K178" s="60" t="s">
        <v>11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</row>
    <row r="179" spans="1:25" s="56" customFormat="1" ht="22.8" x14ac:dyDescent="0.2">
      <c r="A179" s="103">
        <v>46008</v>
      </c>
      <c r="B179" s="102">
        <v>542</v>
      </c>
      <c r="C179" s="57" t="s">
        <v>53</v>
      </c>
      <c r="D179" s="102" t="s">
        <v>54</v>
      </c>
      <c r="E179" s="102" t="s">
        <v>55</v>
      </c>
      <c r="F179" s="102">
        <v>5</v>
      </c>
      <c r="G179" s="58">
        <v>328.79</v>
      </c>
      <c r="H179" s="59">
        <f t="shared" si="5"/>
        <v>1643.95</v>
      </c>
      <c r="I179" s="104" t="s">
        <v>91</v>
      </c>
      <c r="J179" s="105" t="s">
        <v>10</v>
      </c>
      <c r="K179" s="60" t="s">
        <v>11</v>
      </c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</row>
    <row r="180" spans="1:25" s="56" customFormat="1" ht="11.4" x14ac:dyDescent="0.2">
      <c r="A180" s="103">
        <v>46008</v>
      </c>
      <c r="B180" s="102">
        <v>543</v>
      </c>
      <c r="C180" s="57" t="s">
        <v>149</v>
      </c>
      <c r="D180" s="102" t="s">
        <v>54</v>
      </c>
      <c r="E180" s="102" t="s">
        <v>55</v>
      </c>
      <c r="F180" s="102">
        <v>3</v>
      </c>
      <c r="G180" s="58">
        <v>40</v>
      </c>
      <c r="H180" s="59">
        <f t="shared" si="5"/>
        <v>120</v>
      </c>
      <c r="I180" s="102" t="s">
        <v>150</v>
      </c>
      <c r="J180" s="105" t="s">
        <v>10</v>
      </c>
      <c r="K180" s="60" t="s">
        <v>11</v>
      </c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</row>
    <row r="181" spans="1:25" s="56" customFormat="1" ht="11.4" x14ac:dyDescent="0.2">
      <c r="A181" s="103">
        <v>46009</v>
      </c>
      <c r="B181" s="102">
        <v>544</v>
      </c>
      <c r="C181" s="57" t="s">
        <v>112</v>
      </c>
      <c r="D181" s="102" t="s">
        <v>54</v>
      </c>
      <c r="E181" s="102" t="s">
        <v>60</v>
      </c>
      <c r="F181" s="102">
        <v>1</v>
      </c>
      <c r="G181" s="58">
        <v>868.8</v>
      </c>
      <c r="H181" s="59">
        <f t="shared" si="5"/>
        <v>868.8</v>
      </c>
      <c r="I181" s="102" t="s">
        <v>13</v>
      </c>
      <c r="J181" s="105" t="s">
        <v>10</v>
      </c>
      <c r="K181" s="60" t="s">
        <v>11</v>
      </c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s="56" customFormat="1" ht="45.6" x14ac:dyDescent="0.2">
      <c r="A182" s="103">
        <v>46010</v>
      </c>
      <c r="B182" s="102">
        <v>545</v>
      </c>
      <c r="C182" s="57" t="s">
        <v>151</v>
      </c>
      <c r="D182" s="102" t="s">
        <v>54</v>
      </c>
      <c r="E182" s="102" t="s">
        <v>55</v>
      </c>
      <c r="F182" s="102">
        <v>80</v>
      </c>
      <c r="G182" s="58">
        <v>42</v>
      </c>
      <c r="H182" s="59">
        <f t="shared" si="5"/>
        <v>3360</v>
      </c>
      <c r="I182" s="104" t="s">
        <v>152</v>
      </c>
      <c r="J182" s="105" t="s">
        <v>10</v>
      </c>
      <c r="K182" s="60" t="s">
        <v>11</v>
      </c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</row>
    <row r="183" spans="1:25" s="56" customFormat="1" ht="23.25" customHeight="1" x14ac:dyDescent="0.2">
      <c r="A183" s="103">
        <v>46010</v>
      </c>
      <c r="B183" s="102">
        <v>546</v>
      </c>
      <c r="C183" s="57" t="s">
        <v>153</v>
      </c>
      <c r="D183" s="102" t="s">
        <v>54</v>
      </c>
      <c r="E183" s="102" t="s">
        <v>55</v>
      </c>
      <c r="F183" s="102">
        <v>6</v>
      </c>
      <c r="G183" s="58">
        <v>300</v>
      </c>
      <c r="H183" s="59">
        <f t="shared" si="5"/>
        <v>1800</v>
      </c>
      <c r="I183" s="104" t="s">
        <v>154</v>
      </c>
      <c r="J183" s="105" t="s">
        <v>10</v>
      </c>
      <c r="K183" s="60" t="s">
        <v>11</v>
      </c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</row>
    <row r="184" spans="1:25" s="56" customFormat="1" ht="23.25" customHeight="1" x14ac:dyDescent="0.2">
      <c r="A184" s="103">
        <v>46020</v>
      </c>
      <c r="B184" s="102">
        <v>547</v>
      </c>
      <c r="C184" s="57" t="s">
        <v>153</v>
      </c>
      <c r="D184" s="102" t="s">
        <v>54</v>
      </c>
      <c r="E184" s="102" t="s">
        <v>55</v>
      </c>
      <c r="F184" s="102">
        <v>20</v>
      </c>
      <c r="G184" s="58">
        <v>300</v>
      </c>
      <c r="H184" s="59">
        <f t="shared" si="5"/>
        <v>6000</v>
      </c>
      <c r="I184" s="104" t="s">
        <v>56</v>
      </c>
      <c r="J184" s="105" t="s">
        <v>10</v>
      </c>
      <c r="K184" s="60" t="s">
        <v>11</v>
      </c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</row>
    <row r="185" spans="1:25" s="56" customFormat="1" ht="23.25" customHeight="1" x14ac:dyDescent="0.2">
      <c r="A185" s="103">
        <v>46020</v>
      </c>
      <c r="B185" s="102">
        <v>548</v>
      </c>
      <c r="C185" s="57" t="s">
        <v>153</v>
      </c>
      <c r="D185" s="102" t="s">
        <v>54</v>
      </c>
      <c r="E185" s="102" t="s">
        <v>55</v>
      </c>
      <c r="F185" s="102">
        <v>45</v>
      </c>
      <c r="G185" s="58">
        <v>300</v>
      </c>
      <c r="H185" s="59">
        <f t="shared" si="5"/>
        <v>13500</v>
      </c>
      <c r="I185" s="104" t="s">
        <v>13</v>
      </c>
      <c r="J185" s="105" t="s">
        <v>10</v>
      </c>
      <c r="K185" s="60" t="s">
        <v>11</v>
      </c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</row>
    <row r="186" spans="1:25" s="56" customFormat="1" ht="22.8" x14ac:dyDescent="0.2">
      <c r="A186" s="103">
        <v>46020</v>
      </c>
      <c r="B186" s="102">
        <v>549</v>
      </c>
      <c r="C186" s="57" t="s">
        <v>153</v>
      </c>
      <c r="D186" s="102" t="s">
        <v>54</v>
      </c>
      <c r="E186" s="102" t="s">
        <v>55</v>
      </c>
      <c r="F186" s="102">
        <v>11</v>
      </c>
      <c r="G186" s="58">
        <v>300</v>
      </c>
      <c r="H186" s="59">
        <f t="shared" si="5"/>
        <v>3300</v>
      </c>
      <c r="I186" s="104" t="s">
        <v>61</v>
      </c>
      <c r="J186" s="105" t="s">
        <v>10</v>
      </c>
      <c r="K186" s="60" t="s">
        <v>11</v>
      </c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</row>
    <row r="187" spans="1:25" s="56" customFormat="1" ht="23.25" customHeight="1" x14ac:dyDescent="0.2">
      <c r="A187" s="103">
        <v>46020</v>
      </c>
      <c r="B187" s="102">
        <v>550</v>
      </c>
      <c r="C187" s="57" t="s">
        <v>153</v>
      </c>
      <c r="D187" s="102" t="s">
        <v>54</v>
      </c>
      <c r="E187" s="102" t="s">
        <v>55</v>
      </c>
      <c r="F187" s="102">
        <v>10</v>
      </c>
      <c r="G187" s="58">
        <v>300</v>
      </c>
      <c r="H187" s="59">
        <f t="shared" si="5"/>
        <v>3000</v>
      </c>
      <c r="I187" s="104" t="s">
        <v>155</v>
      </c>
      <c r="J187" s="105" t="s">
        <v>10</v>
      </c>
      <c r="K187" s="60" t="s">
        <v>11</v>
      </c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</row>
    <row r="188" spans="1:25" s="56" customFormat="1" ht="23.25" customHeight="1" x14ac:dyDescent="0.2">
      <c r="A188" s="155">
        <v>46020</v>
      </c>
      <c r="B188" s="156">
        <v>551</v>
      </c>
      <c r="C188" s="122" t="s">
        <v>293</v>
      </c>
      <c r="D188" s="156" t="s">
        <v>54</v>
      </c>
      <c r="E188" s="156" t="s">
        <v>55</v>
      </c>
      <c r="F188" s="156">
        <v>1150</v>
      </c>
      <c r="G188" s="123">
        <v>60</v>
      </c>
      <c r="H188" s="124">
        <f t="shared" si="5"/>
        <v>69000</v>
      </c>
      <c r="I188" s="157" t="s">
        <v>109</v>
      </c>
      <c r="J188" s="158" t="s">
        <v>10</v>
      </c>
      <c r="K188" s="125" t="s">
        <v>11</v>
      </c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</row>
    <row r="189" spans="1:25" s="56" customFormat="1" ht="23.4" thickBot="1" x14ac:dyDescent="0.25">
      <c r="A189" s="161">
        <v>46022</v>
      </c>
      <c r="B189" s="128">
        <v>552</v>
      </c>
      <c r="C189" s="120" t="s">
        <v>294</v>
      </c>
      <c r="D189" s="128" t="s">
        <v>54</v>
      </c>
      <c r="E189" s="128" t="s">
        <v>121</v>
      </c>
      <c r="F189" s="128">
        <v>1</v>
      </c>
      <c r="G189" s="162">
        <f>150*125</f>
        <v>18750</v>
      </c>
      <c r="H189" s="69">
        <f>G189*F189</f>
        <v>18750</v>
      </c>
      <c r="I189" s="163" t="s">
        <v>61</v>
      </c>
      <c r="J189" s="160" t="s">
        <v>10</v>
      </c>
      <c r="K189" s="70" t="s">
        <v>11</v>
      </c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</row>
    <row r="190" spans="1:25" s="35" customFormat="1" ht="30" customHeight="1" x14ac:dyDescent="0.3">
      <c r="A190" s="175" t="s">
        <v>12</v>
      </c>
      <c r="B190" s="176"/>
      <c r="C190" s="176"/>
      <c r="D190" s="176"/>
      <c r="E190" s="176"/>
      <c r="F190" s="176"/>
      <c r="G190" s="176"/>
      <c r="H190" s="176"/>
      <c r="I190" s="176"/>
      <c r="J190" s="176"/>
      <c r="K190" s="177"/>
    </row>
    <row r="191" spans="1:25" s="35" customFormat="1" ht="30" customHeight="1" x14ac:dyDescent="0.3">
      <c r="A191" s="178" t="str">
        <f>A2</f>
        <v>CONCENTRADO DE DONATIVOS SALIDAS DICIEMBRE 2025</v>
      </c>
      <c r="B191" s="179"/>
      <c r="C191" s="179"/>
      <c r="D191" s="179"/>
      <c r="E191" s="179"/>
      <c r="F191" s="179"/>
      <c r="G191" s="179"/>
      <c r="H191" s="179"/>
      <c r="I191" s="179"/>
      <c r="J191" s="179"/>
      <c r="K191" s="180"/>
    </row>
    <row r="192" spans="1:25" s="35" customFormat="1" ht="30" customHeight="1" thickBot="1" x14ac:dyDescent="0.35">
      <c r="A192" s="181" t="s">
        <v>0</v>
      </c>
      <c r="B192" s="182"/>
      <c r="C192" s="182"/>
      <c r="D192" s="182"/>
      <c r="E192" s="182"/>
      <c r="F192" s="182"/>
      <c r="G192" s="182"/>
      <c r="H192" s="182"/>
      <c r="I192" s="182"/>
      <c r="J192" s="182"/>
      <c r="K192" s="183"/>
    </row>
    <row r="193" spans="1:25" s="35" customFormat="1" ht="30" customHeight="1" thickBot="1" x14ac:dyDescent="0.35">
      <c r="A193" s="16" t="s">
        <v>1</v>
      </c>
      <c r="B193" s="5" t="s">
        <v>2</v>
      </c>
      <c r="C193" s="5" t="s">
        <v>3</v>
      </c>
      <c r="D193" s="5" t="s">
        <v>20</v>
      </c>
      <c r="E193" s="5" t="s">
        <v>21</v>
      </c>
      <c r="F193" s="6" t="s">
        <v>4</v>
      </c>
      <c r="G193" s="5" t="s">
        <v>5</v>
      </c>
      <c r="H193" s="5" t="s">
        <v>6</v>
      </c>
      <c r="I193" s="5" t="s">
        <v>7</v>
      </c>
      <c r="J193" s="5" t="s">
        <v>8</v>
      </c>
      <c r="K193" s="5" t="s">
        <v>9</v>
      </c>
    </row>
    <row r="194" spans="1:25" s="56" customFormat="1" ht="23.4" thickBot="1" x14ac:dyDescent="0.25">
      <c r="A194" s="167">
        <v>46022</v>
      </c>
      <c r="B194" s="168">
        <v>553</v>
      </c>
      <c r="C194" s="169" t="s">
        <v>295</v>
      </c>
      <c r="D194" s="168" t="s">
        <v>54</v>
      </c>
      <c r="E194" s="168" t="s">
        <v>121</v>
      </c>
      <c r="F194" s="168">
        <v>1</v>
      </c>
      <c r="G194" s="170">
        <f>100*125</f>
        <v>12500</v>
      </c>
      <c r="H194" s="171">
        <f>G194*F194</f>
        <v>12500</v>
      </c>
      <c r="I194" s="172" t="s">
        <v>61</v>
      </c>
      <c r="J194" s="173" t="s">
        <v>10</v>
      </c>
      <c r="K194" s="174" t="s">
        <v>11</v>
      </c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</row>
    <row r="195" spans="1:25" s="35" customFormat="1" ht="23.25" customHeight="1" thickBot="1" x14ac:dyDescent="0.35">
      <c r="A195" s="8"/>
      <c r="B195" s="8"/>
      <c r="C195" s="8"/>
      <c r="E195" s="28"/>
      <c r="F195" s="29"/>
      <c r="G195" s="29"/>
      <c r="H195" s="165">
        <f>SUM(H5:H194)</f>
        <v>2011500.7599999995</v>
      </c>
      <c r="I195" s="4"/>
      <c r="J195" s="17"/>
      <c r="K195" s="7"/>
    </row>
    <row r="196" spans="1:25" ht="23.25" customHeight="1" x14ac:dyDescent="0.3">
      <c r="A196" s="8"/>
      <c r="B196" s="8"/>
      <c r="C196" s="8"/>
      <c r="E196" s="26"/>
      <c r="F196" s="21"/>
      <c r="G196" s="21"/>
      <c r="H196" s="27"/>
      <c r="J196" s="17"/>
      <c r="K196" s="7"/>
    </row>
    <row r="197" spans="1:25" ht="23.25" customHeight="1" x14ac:dyDescent="0.3">
      <c r="A197" s="8"/>
      <c r="B197" s="8"/>
      <c r="C197" s="8"/>
      <c r="E197" s="22" t="s">
        <v>14</v>
      </c>
      <c r="F197" s="20"/>
      <c r="G197" s="20"/>
      <c r="H197" s="18">
        <f>H195</f>
        <v>2011500.7599999995</v>
      </c>
      <c r="J197" s="17"/>
      <c r="K197" s="7" t="s">
        <v>29</v>
      </c>
    </row>
    <row r="198" spans="1:25" ht="23.25" customHeight="1" x14ac:dyDescent="0.3">
      <c r="A198" s="8"/>
      <c r="B198" s="8"/>
      <c r="C198" s="8"/>
      <c r="E198" s="23" t="s">
        <v>15</v>
      </c>
      <c r="F198" s="20"/>
      <c r="G198" s="20"/>
      <c r="H198" s="25">
        <f>VILLAS!H55</f>
        <v>266862</v>
      </c>
      <c r="J198" s="17"/>
      <c r="K198" s="7"/>
    </row>
    <row r="199" spans="1:25" ht="23.25" customHeight="1" x14ac:dyDescent="0.3">
      <c r="A199" s="8"/>
      <c r="B199" s="8"/>
      <c r="C199" s="8"/>
      <c r="E199" s="23" t="s">
        <v>16</v>
      </c>
      <c r="F199" s="20"/>
      <c r="G199" s="20"/>
      <c r="H199" s="25">
        <f>CADIPSIC!H74</f>
        <v>25858</v>
      </c>
      <c r="J199" s="154"/>
      <c r="K199" s="7"/>
    </row>
    <row r="200" spans="1:25" ht="23.25" customHeight="1" x14ac:dyDescent="0.3">
      <c r="A200" s="10"/>
      <c r="B200" s="10"/>
      <c r="C200" s="8"/>
      <c r="D200" s="35"/>
      <c r="E200" s="166"/>
      <c r="F200" s="9"/>
      <c r="G200" s="11" t="s">
        <v>17</v>
      </c>
      <c r="H200" s="18">
        <f>SUM(H197:H199)</f>
        <v>2304220.7599999998</v>
      </c>
      <c r="J200" s="159"/>
      <c r="K200" s="164"/>
    </row>
    <row r="201" spans="1:25" ht="23.25" customHeight="1" x14ac:dyDescent="0.3">
      <c r="A201" s="10"/>
      <c r="B201" s="10"/>
      <c r="C201" s="8"/>
      <c r="D201" s="35"/>
      <c r="E201" s="166"/>
      <c r="F201" s="12"/>
      <c r="G201" s="14"/>
      <c r="H201" s="9"/>
      <c r="I201" s="19"/>
      <c r="J201" s="17"/>
      <c r="K201" s="7"/>
    </row>
    <row r="202" spans="1:25" ht="23.25" customHeight="1" x14ac:dyDescent="0.3">
      <c r="A202" s="10"/>
      <c r="B202" s="10"/>
      <c r="C202" s="8"/>
      <c r="D202" s="35"/>
      <c r="E202" s="166"/>
      <c r="F202" s="12"/>
      <c r="G202" s="14"/>
      <c r="H202" s="9"/>
      <c r="I202" s="19"/>
      <c r="J202" s="17"/>
      <c r="K202" s="7"/>
    </row>
    <row r="203" spans="1:25" ht="23.25" customHeight="1" x14ac:dyDescent="0.3">
      <c r="A203" s="10"/>
      <c r="B203" s="10"/>
      <c r="C203" s="12"/>
      <c r="D203" s="13" t="s">
        <v>35</v>
      </c>
      <c r="E203" s="9"/>
      <c r="F203" s="12"/>
      <c r="H203" s="9"/>
      <c r="I203" s="19"/>
      <c r="J203" s="17"/>
      <c r="K203" s="7"/>
    </row>
    <row r="204" spans="1:25" ht="23.25" customHeight="1" x14ac:dyDescent="0.3">
      <c r="C204" s="12"/>
      <c r="D204" s="13" t="s">
        <v>292</v>
      </c>
      <c r="E204" s="12"/>
    </row>
    <row r="205" spans="1:25" ht="23.25" customHeight="1" x14ac:dyDescent="0.3">
      <c r="C205" s="12"/>
      <c r="D205" s="13" t="s">
        <v>291</v>
      </c>
      <c r="E205" s="12"/>
    </row>
    <row r="206" spans="1:25" x14ac:dyDescent="0.3">
      <c r="C206" s="12"/>
      <c r="D206" s="15"/>
      <c r="E206" s="12"/>
    </row>
  </sheetData>
  <mergeCells count="105">
    <mergeCell ref="A172:K172"/>
    <mergeCell ref="B175:B176"/>
    <mergeCell ref="A175:A176"/>
    <mergeCell ref="I175:I176"/>
    <mergeCell ref="A164:A169"/>
    <mergeCell ref="B164:B169"/>
    <mergeCell ref="I164:I169"/>
    <mergeCell ref="A170:K170"/>
    <mergeCell ref="A171:K171"/>
    <mergeCell ref="B149:B157"/>
    <mergeCell ref="A149:A157"/>
    <mergeCell ref="I149:I157"/>
    <mergeCell ref="B159:B163"/>
    <mergeCell ref="A159:A163"/>
    <mergeCell ref="I159:I163"/>
    <mergeCell ref="A142:K142"/>
    <mergeCell ref="A143:K143"/>
    <mergeCell ref="A144:K144"/>
    <mergeCell ref="B146:B147"/>
    <mergeCell ref="A146:A147"/>
    <mergeCell ref="I146:I147"/>
    <mergeCell ref="B134:B137"/>
    <mergeCell ref="A134:A137"/>
    <mergeCell ref="I134:I137"/>
    <mergeCell ref="A139:A141"/>
    <mergeCell ref="B139:B141"/>
    <mergeCell ref="I139:I141"/>
    <mergeCell ref="I125:I128"/>
    <mergeCell ref="A130:A132"/>
    <mergeCell ref="B107:B112"/>
    <mergeCell ref="A107:A112"/>
    <mergeCell ref="I107:I112"/>
    <mergeCell ref="A117:A119"/>
    <mergeCell ref="B117:B119"/>
    <mergeCell ref="I117:I119"/>
    <mergeCell ref="I130:I132"/>
    <mergeCell ref="B130:B132"/>
    <mergeCell ref="A113:K113"/>
    <mergeCell ref="A114:K114"/>
    <mergeCell ref="A115:K115"/>
    <mergeCell ref="B121:B122"/>
    <mergeCell ref="A121:A122"/>
    <mergeCell ref="I121:I122"/>
    <mergeCell ref="B123:B124"/>
    <mergeCell ref="A123:A124"/>
    <mergeCell ref="B105:B106"/>
    <mergeCell ref="A105:A106"/>
    <mergeCell ref="I105:I106"/>
    <mergeCell ref="A89:K89"/>
    <mergeCell ref="A90:K90"/>
    <mergeCell ref="A91:K91"/>
    <mergeCell ref="B93:B101"/>
    <mergeCell ref="A93:A101"/>
    <mergeCell ref="I93:I101"/>
    <mergeCell ref="A65:A70"/>
    <mergeCell ref="A71:K71"/>
    <mergeCell ref="A72:K72"/>
    <mergeCell ref="A73:K73"/>
    <mergeCell ref="B75:B88"/>
    <mergeCell ref="A75:A88"/>
    <mergeCell ref="I75:I88"/>
    <mergeCell ref="I65:I70"/>
    <mergeCell ref="B65:B70"/>
    <mergeCell ref="I24:I28"/>
    <mergeCell ref="I18:I19"/>
    <mergeCell ref="A24:A28"/>
    <mergeCell ref="B24:B28"/>
    <mergeCell ref="A51:A62"/>
    <mergeCell ref="B51:B62"/>
    <mergeCell ref="I51:I62"/>
    <mergeCell ref="A1:K1"/>
    <mergeCell ref="A3:K3"/>
    <mergeCell ref="A2:K2"/>
    <mergeCell ref="A20:K20"/>
    <mergeCell ref="A21:K21"/>
    <mergeCell ref="A8:A9"/>
    <mergeCell ref="B8:B9"/>
    <mergeCell ref="I8:I9"/>
    <mergeCell ref="I14:I16"/>
    <mergeCell ref="B18:B19"/>
    <mergeCell ref="A18:A19"/>
    <mergeCell ref="A190:K190"/>
    <mergeCell ref="A191:K191"/>
    <mergeCell ref="A192:K192"/>
    <mergeCell ref="A125:A128"/>
    <mergeCell ref="B125:B128"/>
    <mergeCell ref="B14:B16"/>
    <mergeCell ref="A14:A16"/>
    <mergeCell ref="A22:K22"/>
    <mergeCell ref="I31:I34"/>
    <mergeCell ref="B31:B34"/>
    <mergeCell ref="A31:A34"/>
    <mergeCell ref="B35:B41"/>
    <mergeCell ref="A35:A41"/>
    <mergeCell ref="I35:I41"/>
    <mergeCell ref="B63:B64"/>
    <mergeCell ref="A63:A64"/>
    <mergeCell ref="I63:I64"/>
    <mergeCell ref="I123:I124"/>
    <mergeCell ref="I44:I45"/>
    <mergeCell ref="B44:B45"/>
    <mergeCell ref="A44:A45"/>
    <mergeCell ref="A47:K47"/>
    <mergeCell ref="A48:K48"/>
    <mergeCell ref="A49:K4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3"/>
  <sheetViews>
    <sheetView zoomScale="75" zoomScaleNormal="75" workbookViewId="0">
      <selection sqref="A1:K1"/>
    </sheetView>
  </sheetViews>
  <sheetFormatPr baseColWidth="10" defaultRowHeight="14.4" x14ac:dyDescent="0.3"/>
  <cols>
    <col min="1" max="1" width="17" style="4" customWidth="1"/>
    <col min="2" max="2" width="10.5546875" style="4" bestFit="1" customWidth="1"/>
    <col min="3" max="3" width="50.109375" style="37" customWidth="1"/>
    <col min="4" max="4" width="11.109375" style="35" customWidth="1"/>
    <col min="5" max="5" width="14.109375" style="35" customWidth="1"/>
    <col min="6" max="6" width="12" style="35" customWidth="1"/>
    <col min="7" max="7" width="14.88671875" style="35" customWidth="1"/>
    <col min="8" max="8" width="19.5546875" style="35" customWidth="1"/>
    <col min="9" max="9" width="30.44140625" style="35" customWidth="1"/>
    <col min="10" max="10" width="15.109375" style="35" bestFit="1" customWidth="1"/>
    <col min="11" max="11" width="18.44140625" style="35" bestFit="1" customWidth="1"/>
  </cols>
  <sheetData>
    <row r="1" spans="1:26" ht="30.45" customHeight="1" x14ac:dyDescent="0.3">
      <c r="A1" s="225" t="s">
        <v>12</v>
      </c>
      <c r="B1" s="226"/>
      <c r="C1" s="226"/>
      <c r="D1" s="226"/>
      <c r="E1" s="226"/>
      <c r="F1" s="226"/>
      <c r="G1" s="226"/>
      <c r="H1" s="226"/>
      <c r="I1" s="226"/>
      <c r="J1" s="226"/>
      <c r="K1" s="227"/>
    </row>
    <row r="2" spans="1:26" ht="30" customHeight="1" x14ac:dyDescent="0.3">
      <c r="A2" s="231" t="s">
        <v>52</v>
      </c>
      <c r="B2" s="232"/>
      <c r="C2" s="232"/>
      <c r="D2" s="232"/>
      <c r="E2" s="232"/>
      <c r="F2" s="232"/>
      <c r="G2" s="232"/>
      <c r="H2" s="232"/>
      <c r="I2" s="232"/>
      <c r="J2" s="232"/>
      <c r="K2" s="233"/>
    </row>
    <row r="3" spans="1:26" ht="30.45" customHeight="1" x14ac:dyDescent="0.3">
      <c r="A3" s="228" t="s">
        <v>36</v>
      </c>
      <c r="B3" s="229"/>
      <c r="C3" s="229"/>
      <c r="D3" s="229"/>
      <c r="E3" s="229"/>
      <c r="F3" s="229"/>
      <c r="G3" s="229"/>
      <c r="H3" s="229"/>
      <c r="I3" s="229"/>
      <c r="J3" s="229"/>
      <c r="K3" s="230"/>
    </row>
    <row r="4" spans="1:26" ht="30" customHeight="1" x14ac:dyDescent="0.3">
      <c r="A4" s="139" t="s">
        <v>1</v>
      </c>
      <c r="B4" s="140" t="s">
        <v>2</v>
      </c>
      <c r="C4" s="140" t="s">
        <v>3</v>
      </c>
      <c r="D4" s="140" t="s">
        <v>20</v>
      </c>
      <c r="E4" s="140" t="s">
        <v>21</v>
      </c>
      <c r="F4" s="140" t="s">
        <v>4</v>
      </c>
      <c r="G4" s="140" t="s">
        <v>5</v>
      </c>
      <c r="H4" s="140" t="s">
        <v>6</v>
      </c>
      <c r="I4" s="140" t="s">
        <v>7</v>
      </c>
      <c r="J4" s="140" t="s">
        <v>8</v>
      </c>
      <c r="K4" s="141" t="s">
        <v>9</v>
      </c>
    </row>
    <row r="5" spans="1:26" s="130" customFormat="1" ht="20.100000000000001" customHeight="1" x14ac:dyDescent="0.3">
      <c r="A5" s="149"/>
      <c r="B5" s="150">
        <v>126</v>
      </c>
      <c r="C5" s="234" t="s">
        <v>247</v>
      </c>
      <c r="D5" s="234"/>
      <c r="E5" s="234"/>
      <c r="F5" s="234"/>
      <c r="G5" s="234"/>
      <c r="H5" s="234"/>
      <c r="I5" s="234"/>
      <c r="J5" s="234"/>
      <c r="K5" s="235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spans="1:26" s="130" customFormat="1" ht="18" x14ac:dyDescent="0.3">
      <c r="A6" s="221">
        <v>45992</v>
      </c>
      <c r="B6" s="223">
        <v>127</v>
      </c>
      <c r="C6" s="142" t="s">
        <v>248</v>
      </c>
      <c r="D6" s="142" t="s">
        <v>54</v>
      </c>
      <c r="E6" s="142" t="s">
        <v>199</v>
      </c>
      <c r="F6" s="142">
        <v>1</v>
      </c>
      <c r="G6" s="143">
        <v>225</v>
      </c>
      <c r="H6" s="143">
        <v>225</v>
      </c>
      <c r="I6" s="142" t="s">
        <v>249</v>
      </c>
      <c r="J6" s="142" t="s">
        <v>44</v>
      </c>
      <c r="K6" s="144" t="s">
        <v>45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</row>
    <row r="7" spans="1:26" s="130" customFormat="1" ht="20.100000000000001" customHeight="1" x14ac:dyDescent="0.3">
      <c r="A7" s="222"/>
      <c r="B7" s="224"/>
      <c r="C7" s="142" t="s">
        <v>250</v>
      </c>
      <c r="D7" s="142" t="s">
        <v>54</v>
      </c>
      <c r="E7" s="142" t="s">
        <v>251</v>
      </c>
      <c r="F7" s="142">
        <v>2</v>
      </c>
      <c r="G7" s="143">
        <v>115</v>
      </c>
      <c r="H7" s="143">
        <v>230</v>
      </c>
      <c r="I7" s="142" t="s">
        <v>249</v>
      </c>
      <c r="J7" s="142" t="s">
        <v>44</v>
      </c>
      <c r="K7" s="144" t="s">
        <v>45</v>
      </c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</row>
    <row r="8" spans="1:26" s="130" customFormat="1" ht="20.100000000000001" customHeight="1" x14ac:dyDescent="0.3">
      <c r="A8" s="222"/>
      <c r="B8" s="224"/>
      <c r="C8" s="142" t="s">
        <v>252</v>
      </c>
      <c r="D8" s="142" t="s">
        <v>54</v>
      </c>
      <c r="E8" s="142" t="s">
        <v>199</v>
      </c>
      <c r="F8" s="142">
        <v>3</v>
      </c>
      <c r="G8" s="143">
        <v>285</v>
      </c>
      <c r="H8" s="143">
        <v>855</v>
      </c>
      <c r="I8" s="142" t="s">
        <v>249</v>
      </c>
      <c r="J8" s="142" t="s">
        <v>44</v>
      </c>
      <c r="K8" s="144" t="s">
        <v>45</v>
      </c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</row>
    <row r="9" spans="1:26" s="130" customFormat="1" ht="20.100000000000001" customHeight="1" x14ac:dyDescent="0.3">
      <c r="A9" s="222"/>
      <c r="B9" s="224"/>
      <c r="C9" s="142" t="s">
        <v>253</v>
      </c>
      <c r="D9" s="142" t="s">
        <v>54</v>
      </c>
      <c r="E9" s="142" t="s">
        <v>199</v>
      </c>
      <c r="F9" s="142">
        <v>5</v>
      </c>
      <c r="G9" s="143">
        <v>480</v>
      </c>
      <c r="H9" s="143">
        <v>2400</v>
      </c>
      <c r="I9" s="142" t="s">
        <v>249</v>
      </c>
      <c r="J9" s="142" t="s">
        <v>44</v>
      </c>
      <c r="K9" s="144" t="s">
        <v>45</v>
      </c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</row>
    <row r="10" spans="1:26" s="130" customFormat="1" ht="20.100000000000001" customHeight="1" x14ac:dyDescent="0.3">
      <c r="A10" s="222"/>
      <c r="B10" s="224"/>
      <c r="C10" s="142" t="s">
        <v>254</v>
      </c>
      <c r="D10" s="142" t="s">
        <v>54</v>
      </c>
      <c r="E10" s="142" t="s">
        <v>199</v>
      </c>
      <c r="F10" s="142">
        <v>1</v>
      </c>
      <c r="G10" s="143">
        <v>420</v>
      </c>
      <c r="H10" s="143">
        <v>420</v>
      </c>
      <c r="I10" s="142" t="s">
        <v>249</v>
      </c>
      <c r="J10" s="142" t="s">
        <v>44</v>
      </c>
      <c r="K10" s="144" t="s">
        <v>45</v>
      </c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</row>
    <row r="11" spans="1:26" s="130" customFormat="1" ht="20.100000000000001" customHeight="1" x14ac:dyDescent="0.3">
      <c r="A11" s="145">
        <v>45994</v>
      </c>
      <c r="B11" s="142">
        <v>128</v>
      </c>
      <c r="C11" s="142" t="s">
        <v>255</v>
      </c>
      <c r="D11" s="142" t="s">
        <v>54</v>
      </c>
      <c r="E11" s="142" t="s">
        <v>199</v>
      </c>
      <c r="F11" s="142">
        <v>1</v>
      </c>
      <c r="G11" s="143">
        <v>800</v>
      </c>
      <c r="H11" s="143">
        <v>800</v>
      </c>
      <c r="I11" s="142" t="s">
        <v>249</v>
      </c>
      <c r="J11" s="142" t="s">
        <v>44</v>
      </c>
      <c r="K11" s="144" t="s">
        <v>45</v>
      </c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</row>
    <row r="12" spans="1:26" s="130" customFormat="1" ht="20.100000000000001" customHeight="1" x14ac:dyDescent="0.3">
      <c r="A12" s="221">
        <v>45996</v>
      </c>
      <c r="B12" s="223">
        <v>129</v>
      </c>
      <c r="C12" s="142" t="s">
        <v>256</v>
      </c>
      <c r="D12" s="142" t="s">
        <v>54</v>
      </c>
      <c r="E12" s="142" t="s">
        <v>199</v>
      </c>
      <c r="F12" s="142">
        <v>12</v>
      </c>
      <c r="G12" s="143">
        <v>390</v>
      </c>
      <c r="H12" s="143">
        <v>4680</v>
      </c>
      <c r="I12" s="142" t="s">
        <v>249</v>
      </c>
      <c r="J12" s="142" t="s">
        <v>44</v>
      </c>
      <c r="K12" s="144" t="s">
        <v>45</v>
      </c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</row>
    <row r="13" spans="1:26" s="130" customFormat="1" ht="20.100000000000001" customHeight="1" x14ac:dyDescent="0.3">
      <c r="A13" s="222"/>
      <c r="B13" s="224"/>
      <c r="C13" s="142" t="s">
        <v>257</v>
      </c>
      <c r="D13" s="142" t="s">
        <v>54</v>
      </c>
      <c r="E13" s="142" t="s">
        <v>199</v>
      </c>
      <c r="F13" s="142">
        <v>12</v>
      </c>
      <c r="G13" s="143">
        <v>100</v>
      </c>
      <c r="H13" s="143">
        <v>1200</v>
      </c>
      <c r="I13" s="142" t="s">
        <v>249</v>
      </c>
      <c r="J13" s="142" t="s">
        <v>44</v>
      </c>
      <c r="K13" s="144" t="s">
        <v>45</v>
      </c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</row>
    <row r="14" spans="1:26" s="130" customFormat="1" ht="20.100000000000001" customHeight="1" x14ac:dyDescent="0.3">
      <c r="A14" s="221">
        <v>45997</v>
      </c>
      <c r="B14" s="223">
        <v>130</v>
      </c>
      <c r="C14" s="142" t="s">
        <v>258</v>
      </c>
      <c r="D14" s="142" t="s">
        <v>54</v>
      </c>
      <c r="E14" s="142" t="s">
        <v>199</v>
      </c>
      <c r="F14" s="142">
        <v>60</v>
      </c>
      <c r="G14" s="143">
        <v>100</v>
      </c>
      <c r="H14" s="143">
        <v>6000</v>
      </c>
      <c r="I14" s="142" t="s">
        <v>249</v>
      </c>
      <c r="J14" s="142" t="s">
        <v>44</v>
      </c>
      <c r="K14" s="144" t="s">
        <v>45</v>
      </c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</row>
    <row r="15" spans="1:26" s="130" customFormat="1" ht="20.100000000000001" customHeight="1" x14ac:dyDescent="0.3">
      <c r="A15" s="222"/>
      <c r="B15" s="224"/>
      <c r="C15" s="142" t="s">
        <v>257</v>
      </c>
      <c r="D15" s="142" t="s">
        <v>54</v>
      </c>
      <c r="E15" s="142" t="s">
        <v>199</v>
      </c>
      <c r="F15" s="142">
        <v>60</v>
      </c>
      <c r="G15" s="143">
        <v>200</v>
      </c>
      <c r="H15" s="143">
        <v>12000</v>
      </c>
      <c r="I15" s="142" t="s">
        <v>249</v>
      </c>
      <c r="J15" s="142" t="s">
        <v>44</v>
      </c>
      <c r="K15" s="144" t="s">
        <v>45</v>
      </c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</row>
    <row r="16" spans="1:26" s="130" customFormat="1" ht="20.100000000000001" customHeight="1" x14ac:dyDescent="0.3">
      <c r="A16" s="221">
        <v>45998</v>
      </c>
      <c r="B16" s="223">
        <v>131</v>
      </c>
      <c r="C16" s="142" t="s">
        <v>258</v>
      </c>
      <c r="D16" s="142" t="s">
        <v>54</v>
      </c>
      <c r="E16" s="142" t="s">
        <v>199</v>
      </c>
      <c r="F16" s="142">
        <v>88</v>
      </c>
      <c r="G16" s="143">
        <v>100</v>
      </c>
      <c r="H16" s="143">
        <v>8800</v>
      </c>
      <c r="I16" s="142" t="s">
        <v>249</v>
      </c>
      <c r="J16" s="142" t="s">
        <v>44</v>
      </c>
      <c r="K16" s="144" t="s">
        <v>45</v>
      </c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</row>
    <row r="17" spans="1:26" s="130" customFormat="1" ht="20.100000000000001" customHeight="1" x14ac:dyDescent="0.3">
      <c r="A17" s="222"/>
      <c r="B17" s="224"/>
      <c r="C17" s="142" t="s">
        <v>259</v>
      </c>
      <c r="D17" s="142" t="s">
        <v>54</v>
      </c>
      <c r="E17" s="142" t="s">
        <v>199</v>
      </c>
      <c r="F17" s="142">
        <v>8</v>
      </c>
      <c r="G17" s="143">
        <v>1500</v>
      </c>
      <c r="H17" s="143">
        <v>12000</v>
      </c>
      <c r="I17" s="142" t="s">
        <v>249</v>
      </c>
      <c r="J17" s="142" t="s">
        <v>44</v>
      </c>
      <c r="K17" s="144" t="s">
        <v>45</v>
      </c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</row>
    <row r="18" spans="1:26" s="130" customFormat="1" ht="20.100000000000001" customHeight="1" x14ac:dyDescent="0.3">
      <c r="A18" s="222"/>
      <c r="B18" s="224"/>
      <c r="C18" s="142" t="s">
        <v>257</v>
      </c>
      <c r="D18" s="142" t="s">
        <v>54</v>
      </c>
      <c r="E18" s="142" t="s">
        <v>199</v>
      </c>
      <c r="F18" s="142">
        <v>70</v>
      </c>
      <c r="G18" s="143">
        <v>150</v>
      </c>
      <c r="H18" s="143">
        <v>10500</v>
      </c>
      <c r="I18" s="142" t="s">
        <v>249</v>
      </c>
      <c r="J18" s="142" t="s">
        <v>44</v>
      </c>
      <c r="K18" s="144" t="s">
        <v>45</v>
      </c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</row>
    <row r="19" spans="1:26" s="130" customFormat="1" ht="20.100000000000001" customHeight="1" x14ac:dyDescent="0.3">
      <c r="A19" s="222"/>
      <c r="B19" s="224"/>
      <c r="C19" s="142" t="s">
        <v>260</v>
      </c>
      <c r="D19" s="142" t="s">
        <v>54</v>
      </c>
      <c r="E19" s="142" t="s">
        <v>261</v>
      </c>
      <c r="F19" s="142">
        <v>11</v>
      </c>
      <c r="G19" s="143">
        <v>300</v>
      </c>
      <c r="H19" s="143">
        <v>3300</v>
      </c>
      <c r="I19" s="142" t="s">
        <v>249</v>
      </c>
      <c r="J19" s="142" t="s">
        <v>44</v>
      </c>
      <c r="K19" s="144" t="s">
        <v>45</v>
      </c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</row>
    <row r="20" spans="1:26" s="130" customFormat="1" ht="20.100000000000001" customHeight="1" x14ac:dyDescent="0.3">
      <c r="A20" s="221">
        <v>45999</v>
      </c>
      <c r="B20" s="223">
        <v>132</v>
      </c>
      <c r="C20" s="142" t="s">
        <v>262</v>
      </c>
      <c r="D20" s="142" t="s">
        <v>54</v>
      </c>
      <c r="E20" s="142" t="s">
        <v>199</v>
      </c>
      <c r="F20" s="142">
        <v>1</v>
      </c>
      <c r="G20" s="143">
        <v>225</v>
      </c>
      <c r="H20" s="143">
        <v>225</v>
      </c>
      <c r="I20" s="142" t="s">
        <v>249</v>
      </c>
      <c r="J20" s="142" t="s">
        <v>44</v>
      </c>
      <c r="K20" s="144" t="s">
        <v>45</v>
      </c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</row>
    <row r="21" spans="1:26" s="130" customFormat="1" ht="20.100000000000001" customHeight="1" x14ac:dyDescent="0.3">
      <c r="A21" s="222"/>
      <c r="B21" s="224"/>
      <c r="C21" s="142" t="s">
        <v>263</v>
      </c>
      <c r="D21" s="142" t="s">
        <v>54</v>
      </c>
      <c r="E21" s="142" t="s">
        <v>199</v>
      </c>
      <c r="F21" s="142">
        <v>8</v>
      </c>
      <c r="G21" s="143">
        <v>425</v>
      </c>
      <c r="H21" s="143">
        <v>3400</v>
      </c>
      <c r="I21" s="142" t="s">
        <v>249</v>
      </c>
      <c r="J21" s="142" t="s">
        <v>44</v>
      </c>
      <c r="K21" s="144" t="s">
        <v>45</v>
      </c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</row>
    <row r="22" spans="1:26" s="130" customFormat="1" ht="20.100000000000001" customHeight="1" x14ac:dyDescent="0.3">
      <c r="A22" s="222"/>
      <c r="B22" s="224"/>
      <c r="C22" s="142" t="s">
        <v>264</v>
      </c>
      <c r="D22" s="142" t="s">
        <v>54</v>
      </c>
      <c r="E22" s="142" t="s">
        <v>199</v>
      </c>
      <c r="F22" s="142">
        <v>1</v>
      </c>
      <c r="G22" s="143">
        <v>485</v>
      </c>
      <c r="H22" s="143">
        <v>485</v>
      </c>
      <c r="I22" s="142" t="s">
        <v>249</v>
      </c>
      <c r="J22" s="142" t="s">
        <v>44</v>
      </c>
      <c r="K22" s="144" t="s">
        <v>45</v>
      </c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30" customFormat="1" ht="20.100000000000001" customHeight="1" x14ac:dyDescent="0.3">
      <c r="A23" s="222"/>
      <c r="B23" s="224"/>
      <c r="C23" s="142" t="s">
        <v>265</v>
      </c>
      <c r="D23" s="142" t="s">
        <v>54</v>
      </c>
      <c r="E23" s="142" t="s">
        <v>199</v>
      </c>
      <c r="F23" s="142">
        <v>1</v>
      </c>
      <c r="G23" s="143">
        <v>385</v>
      </c>
      <c r="H23" s="143">
        <v>385</v>
      </c>
      <c r="I23" s="142" t="s">
        <v>249</v>
      </c>
      <c r="J23" s="142" t="s">
        <v>44</v>
      </c>
      <c r="K23" s="144" t="s">
        <v>45</v>
      </c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4" spans="1:26" s="130" customFormat="1" ht="20.100000000000001" customHeight="1" x14ac:dyDescent="0.3">
      <c r="A24" s="145">
        <v>46002</v>
      </c>
      <c r="B24" s="142">
        <v>133</v>
      </c>
      <c r="C24" s="142" t="s">
        <v>266</v>
      </c>
      <c r="D24" s="142" t="s">
        <v>54</v>
      </c>
      <c r="E24" s="142" t="s">
        <v>199</v>
      </c>
      <c r="F24" s="142">
        <v>500</v>
      </c>
      <c r="G24" s="143">
        <v>25</v>
      </c>
      <c r="H24" s="143">
        <v>12500</v>
      </c>
      <c r="I24" s="142" t="s">
        <v>249</v>
      </c>
      <c r="J24" s="142" t="s">
        <v>44</v>
      </c>
      <c r="K24" s="144" t="s">
        <v>45</v>
      </c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</row>
    <row r="25" spans="1:26" s="130" customFormat="1" ht="20.100000000000001" customHeight="1" x14ac:dyDescent="0.3">
      <c r="A25" s="145">
        <v>46003</v>
      </c>
      <c r="B25" s="142">
        <v>134</v>
      </c>
      <c r="C25" s="142" t="s">
        <v>255</v>
      </c>
      <c r="D25" s="142" t="s">
        <v>54</v>
      </c>
      <c r="E25" s="142" t="s">
        <v>199</v>
      </c>
      <c r="F25" s="142">
        <v>1</v>
      </c>
      <c r="G25" s="143">
        <v>1200</v>
      </c>
      <c r="H25" s="143">
        <v>1200</v>
      </c>
      <c r="I25" s="142" t="s">
        <v>249</v>
      </c>
      <c r="J25" s="142" t="s">
        <v>44</v>
      </c>
      <c r="K25" s="144" t="s">
        <v>45</v>
      </c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</row>
    <row r="26" spans="1:26" s="130" customFormat="1" ht="20.100000000000001" customHeight="1" x14ac:dyDescent="0.3">
      <c r="A26" s="221">
        <v>46003</v>
      </c>
      <c r="B26" s="223">
        <v>135</v>
      </c>
      <c r="C26" s="142" t="s">
        <v>267</v>
      </c>
      <c r="D26" s="142" t="s">
        <v>54</v>
      </c>
      <c r="E26" s="142" t="s">
        <v>199</v>
      </c>
      <c r="F26" s="142">
        <v>100</v>
      </c>
      <c r="G26" s="143">
        <v>100</v>
      </c>
      <c r="H26" s="143">
        <v>10000</v>
      </c>
      <c r="I26" s="142" t="s">
        <v>249</v>
      </c>
      <c r="J26" s="142" t="s">
        <v>44</v>
      </c>
      <c r="K26" s="144" t="s">
        <v>45</v>
      </c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</row>
    <row r="27" spans="1:26" s="130" customFormat="1" ht="20.100000000000001" customHeight="1" x14ac:dyDescent="0.3">
      <c r="A27" s="222"/>
      <c r="B27" s="224"/>
      <c r="C27" s="142" t="s">
        <v>268</v>
      </c>
      <c r="D27" s="142" t="s">
        <v>54</v>
      </c>
      <c r="E27" s="142" t="s">
        <v>199</v>
      </c>
      <c r="F27" s="142">
        <v>19</v>
      </c>
      <c r="G27" s="143">
        <v>70</v>
      </c>
      <c r="H27" s="143">
        <v>1330</v>
      </c>
      <c r="I27" s="142" t="s">
        <v>249</v>
      </c>
      <c r="J27" s="142" t="s">
        <v>44</v>
      </c>
      <c r="K27" s="144" t="s">
        <v>45</v>
      </c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</row>
    <row r="28" spans="1:26" s="130" customFormat="1" ht="20.100000000000001" customHeight="1" x14ac:dyDescent="0.3">
      <c r="A28" s="222"/>
      <c r="B28" s="224"/>
      <c r="C28" s="142" t="s">
        <v>269</v>
      </c>
      <c r="D28" s="142" t="s">
        <v>54</v>
      </c>
      <c r="E28" s="142" t="s">
        <v>199</v>
      </c>
      <c r="F28" s="142">
        <v>150</v>
      </c>
      <c r="G28" s="143">
        <v>100</v>
      </c>
      <c r="H28" s="143">
        <v>15000</v>
      </c>
      <c r="I28" s="142" t="s">
        <v>249</v>
      </c>
      <c r="J28" s="142" t="s">
        <v>44</v>
      </c>
      <c r="K28" s="144" t="s">
        <v>45</v>
      </c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</row>
    <row r="29" spans="1:26" s="130" customFormat="1" ht="20.100000000000001" customHeight="1" x14ac:dyDescent="0.3">
      <c r="A29" s="221">
        <v>46004</v>
      </c>
      <c r="B29" s="223">
        <v>136</v>
      </c>
      <c r="C29" s="142" t="s">
        <v>258</v>
      </c>
      <c r="D29" s="142" t="s">
        <v>54</v>
      </c>
      <c r="E29" s="142" t="s">
        <v>199</v>
      </c>
      <c r="F29" s="142">
        <v>90</v>
      </c>
      <c r="G29" s="143">
        <v>150</v>
      </c>
      <c r="H29" s="143">
        <v>13500</v>
      </c>
      <c r="I29" s="142" t="s">
        <v>249</v>
      </c>
      <c r="J29" s="142" t="s">
        <v>44</v>
      </c>
      <c r="K29" s="144" t="s">
        <v>45</v>
      </c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</row>
    <row r="30" spans="1:26" s="130" customFormat="1" ht="20.100000000000001" customHeight="1" x14ac:dyDescent="0.3">
      <c r="A30" s="222"/>
      <c r="B30" s="224"/>
      <c r="C30" s="142" t="s">
        <v>257</v>
      </c>
      <c r="D30" s="142" t="s">
        <v>54</v>
      </c>
      <c r="E30" s="142" t="s">
        <v>199</v>
      </c>
      <c r="F30" s="142">
        <v>90</v>
      </c>
      <c r="G30" s="143">
        <v>500</v>
      </c>
      <c r="H30" s="143">
        <v>45000</v>
      </c>
      <c r="I30" s="142" t="s">
        <v>249</v>
      </c>
      <c r="J30" s="142" t="s">
        <v>44</v>
      </c>
      <c r="K30" s="144" t="s">
        <v>45</v>
      </c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</row>
    <row r="31" spans="1:26" s="130" customFormat="1" ht="20.100000000000001" customHeight="1" x14ac:dyDescent="0.3">
      <c r="A31" s="145">
        <v>46005</v>
      </c>
      <c r="B31" s="142">
        <v>137</v>
      </c>
      <c r="C31" s="142" t="s">
        <v>270</v>
      </c>
      <c r="D31" s="142" t="s">
        <v>54</v>
      </c>
      <c r="E31" s="142" t="s">
        <v>199</v>
      </c>
      <c r="F31" s="142">
        <v>50</v>
      </c>
      <c r="G31" s="143">
        <v>120</v>
      </c>
      <c r="H31" s="143">
        <v>6000</v>
      </c>
      <c r="I31" s="142" t="s">
        <v>249</v>
      </c>
      <c r="J31" s="142" t="s">
        <v>44</v>
      </c>
      <c r="K31" s="144" t="s">
        <v>45</v>
      </c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</row>
    <row r="32" spans="1:26" s="130" customFormat="1" ht="20.100000000000001" customHeight="1" x14ac:dyDescent="0.3">
      <c r="A32" s="221">
        <v>46006</v>
      </c>
      <c r="B32" s="223">
        <v>138</v>
      </c>
      <c r="C32" s="142" t="s">
        <v>271</v>
      </c>
      <c r="D32" s="142" t="s">
        <v>54</v>
      </c>
      <c r="E32" s="142" t="s">
        <v>199</v>
      </c>
      <c r="F32" s="142">
        <v>4</v>
      </c>
      <c r="G32" s="143">
        <v>185</v>
      </c>
      <c r="H32" s="143">
        <v>740</v>
      </c>
      <c r="I32" s="142" t="s">
        <v>249</v>
      </c>
      <c r="J32" s="142" t="s">
        <v>44</v>
      </c>
      <c r="K32" s="144" t="s">
        <v>45</v>
      </c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</row>
    <row r="33" spans="1:26" s="130" customFormat="1" ht="20.100000000000001" customHeight="1" x14ac:dyDescent="0.3">
      <c r="A33" s="222"/>
      <c r="B33" s="224"/>
      <c r="C33" s="142" t="s">
        <v>272</v>
      </c>
      <c r="D33" s="142" t="s">
        <v>54</v>
      </c>
      <c r="E33" s="142" t="s">
        <v>199</v>
      </c>
      <c r="F33" s="142">
        <v>1</v>
      </c>
      <c r="G33" s="143">
        <v>225</v>
      </c>
      <c r="H33" s="143">
        <v>225</v>
      </c>
      <c r="I33" s="142" t="s">
        <v>249</v>
      </c>
      <c r="J33" s="142" t="s">
        <v>44</v>
      </c>
      <c r="K33" s="144" t="s">
        <v>45</v>
      </c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</row>
    <row r="34" spans="1:26" s="130" customFormat="1" ht="20.100000000000001" customHeight="1" x14ac:dyDescent="0.3">
      <c r="A34" s="222"/>
      <c r="B34" s="224"/>
      <c r="C34" s="142" t="s">
        <v>273</v>
      </c>
      <c r="D34" s="142" t="s">
        <v>54</v>
      </c>
      <c r="E34" s="142" t="s">
        <v>199</v>
      </c>
      <c r="F34" s="142">
        <v>3</v>
      </c>
      <c r="G34" s="143">
        <v>485</v>
      </c>
      <c r="H34" s="143">
        <v>1455</v>
      </c>
      <c r="I34" s="142" t="s">
        <v>249</v>
      </c>
      <c r="J34" s="142" t="s">
        <v>44</v>
      </c>
      <c r="K34" s="144" t="s">
        <v>45</v>
      </c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</row>
    <row r="35" spans="1:26" s="130" customFormat="1" ht="20.100000000000001" customHeight="1" x14ac:dyDescent="0.3">
      <c r="A35" s="222"/>
      <c r="B35" s="224"/>
      <c r="C35" s="142" t="s">
        <v>274</v>
      </c>
      <c r="D35" s="142" t="s">
        <v>54</v>
      </c>
      <c r="E35" s="142" t="s">
        <v>199</v>
      </c>
      <c r="F35" s="142">
        <v>5</v>
      </c>
      <c r="G35" s="143">
        <v>285</v>
      </c>
      <c r="H35" s="143">
        <v>1425</v>
      </c>
      <c r="I35" s="142" t="s">
        <v>249</v>
      </c>
      <c r="J35" s="142" t="s">
        <v>44</v>
      </c>
      <c r="K35" s="144" t="s">
        <v>45</v>
      </c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</row>
    <row r="36" spans="1:26" s="130" customFormat="1" ht="20.100000000000001" customHeight="1" x14ac:dyDescent="0.3">
      <c r="A36" s="222"/>
      <c r="B36" s="224"/>
      <c r="C36" s="142" t="s">
        <v>250</v>
      </c>
      <c r="D36" s="142" t="s">
        <v>54</v>
      </c>
      <c r="E36" s="142" t="s">
        <v>199</v>
      </c>
      <c r="F36" s="142">
        <v>1</v>
      </c>
      <c r="G36" s="143">
        <v>110</v>
      </c>
      <c r="H36" s="143">
        <v>110</v>
      </c>
      <c r="I36" s="142" t="s">
        <v>249</v>
      </c>
      <c r="J36" s="142" t="s">
        <v>44</v>
      </c>
      <c r="K36" s="144" t="s">
        <v>45</v>
      </c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</row>
    <row r="37" spans="1:26" s="130" customFormat="1" ht="20.100000000000001" customHeight="1" x14ac:dyDescent="0.3">
      <c r="A37" s="222"/>
      <c r="B37" s="224"/>
      <c r="C37" s="142" t="s">
        <v>275</v>
      </c>
      <c r="D37" s="142" t="s">
        <v>54</v>
      </c>
      <c r="E37" s="142" t="s">
        <v>199</v>
      </c>
      <c r="F37" s="142">
        <v>68</v>
      </c>
      <c r="G37" s="143">
        <v>28</v>
      </c>
      <c r="H37" s="143">
        <v>1904</v>
      </c>
      <c r="I37" s="142" t="s">
        <v>249</v>
      </c>
      <c r="J37" s="142" t="s">
        <v>44</v>
      </c>
      <c r="K37" s="144" t="s">
        <v>45</v>
      </c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</row>
    <row r="38" spans="1:26" s="130" customFormat="1" ht="20.100000000000001" customHeight="1" x14ac:dyDescent="0.3">
      <c r="A38" s="239" t="s">
        <v>276</v>
      </c>
      <c r="B38" s="223">
        <v>139</v>
      </c>
      <c r="C38" s="142" t="s">
        <v>277</v>
      </c>
      <c r="D38" s="142" t="s">
        <v>54</v>
      </c>
      <c r="E38" s="142" t="s">
        <v>199</v>
      </c>
      <c r="F38" s="142">
        <v>100</v>
      </c>
      <c r="G38" s="143">
        <v>35</v>
      </c>
      <c r="H38" s="143">
        <v>3500</v>
      </c>
      <c r="I38" s="142" t="s">
        <v>249</v>
      </c>
      <c r="J38" s="142" t="s">
        <v>44</v>
      </c>
      <c r="K38" s="144" t="s">
        <v>45</v>
      </c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</row>
    <row r="39" spans="1:26" s="130" customFormat="1" ht="20.100000000000001" customHeight="1" x14ac:dyDescent="0.3">
      <c r="A39" s="239"/>
      <c r="B39" s="223"/>
      <c r="C39" s="142" t="s">
        <v>278</v>
      </c>
      <c r="D39" s="142" t="s">
        <v>54</v>
      </c>
      <c r="E39" s="142" t="s">
        <v>199</v>
      </c>
      <c r="F39" s="142">
        <v>224</v>
      </c>
      <c r="G39" s="143">
        <v>35</v>
      </c>
      <c r="H39" s="143">
        <v>7840</v>
      </c>
      <c r="I39" s="142" t="s">
        <v>249</v>
      </c>
      <c r="J39" s="142" t="s">
        <v>44</v>
      </c>
      <c r="K39" s="144" t="s">
        <v>45</v>
      </c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</row>
    <row r="40" spans="1:26" s="130" customFormat="1" ht="20.100000000000001" customHeight="1" x14ac:dyDescent="0.3">
      <c r="A40" s="239"/>
      <c r="B40" s="223"/>
      <c r="C40" s="142" t="s">
        <v>279</v>
      </c>
      <c r="D40" s="142" t="s">
        <v>54</v>
      </c>
      <c r="E40" s="142" t="s">
        <v>199</v>
      </c>
      <c r="F40" s="142">
        <v>120</v>
      </c>
      <c r="G40" s="143">
        <v>65</v>
      </c>
      <c r="H40" s="143">
        <v>7800</v>
      </c>
      <c r="I40" s="142" t="s">
        <v>249</v>
      </c>
      <c r="J40" s="142" t="s">
        <v>44</v>
      </c>
      <c r="K40" s="144" t="s">
        <v>45</v>
      </c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</row>
    <row r="41" spans="1:26" s="130" customFormat="1" ht="20.100000000000001" customHeight="1" thickBot="1" x14ac:dyDescent="0.35">
      <c r="A41" s="240"/>
      <c r="B41" s="238"/>
      <c r="C41" s="151" t="s">
        <v>280</v>
      </c>
      <c r="D41" s="151" t="s">
        <v>54</v>
      </c>
      <c r="E41" s="151" t="s">
        <v>199</v>
      </c>
      <c r="F41" s="151">
        <v>13</v>
      </c>
      <c r="G41" s="152">
        <v>290</v>
      </c>
      <c r="H41" s="152">
        <v>3770</v>
      </c>
      <c r="I41" s="151" t="s">
        <v>249</v>
      </c>
      <c r="J41" s="151" t="s">
        <v>44</v>
      </c>
      <c r="K41" s="153" t="s">
        <v>45</v>
      </c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</row>
    <row r="42" spans="1:26" s="35" customFormat="1" ht="30.45" customHeight="1" x14ac:dyDescent="0.3">
      <c r="A42" s="225" t="s">
        <v>12</v>
      </c>
      <c r="B42" s="226"/>
      <c r="C42" s="226"/>
      <c r="D42" s="226"/>
      <c r="E42" s="226"/>
      <c r="F42" s="226"/>
      <c r="G42" s="226"/>
      <c r="H42" s="226"/>
      <c r="I42" s="226"/>
      <c r="J42" s="226"/>
      <c r="K42" s="227"/>
    </row>
    <row r="43" spans="1:26" s="35" customFormat="1" ht="30" customHeight="1" x14ac:dyDescent="0.3">
      <c r="A43" s="231" t="s">
        <v>52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3"/>
    </row>
    <row r="44" spans="1:26" s="35" customFormat="1" ht="30.45" customHeight="1" x14ac:dyDescent="0.3">
      <c r="A44" s="228" t="s">
        <v>36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30"/>
    </row>
    <row r="45" spans="1:26" s="35" customFormat="1" ht="30" customHeight="1" x14ac:dyDescent="0.3">
      <c r="A45" s="139" t="s">
        <v>1</v>
      </c>
      <c r="B45" s="140" t="s">
        <v>2</v>
      </c>
      <c r="C45" s="140" t="s">
        <v>3</v>
      </c>
      <c r="D45" s="140" t="s">
        <v>20</v>
      </c>
      <c r="E45" s="140" t="s">
        <v>21</v>
      </c>
      <c r="F45" s="140" t="s">
        <v>4</v>
      </c>
      <c r="G45" s="140" t="s">
        <v>5</v>
      </c>
      <c r="H45" s="140" t="s">
        <v>6</v>
      </c>
      <c r="I45" s="140" t="s">
        <v>7</v>
      </c>
      <c r="J45" s="140" t="s">
        <v>8</v>
      </c>
      <c r="K45" s="141" t="s">
        <v>9</v>
      </c>
    </row>
    <row r="46" spans="1:26" s="130" customFormat="1" ht="20.100000000000001" customHeight="1" x14ac:dyDescent="0.3">
      <c r="A46" s="242">
        <v>46010</v>
      </c>
      <c r="B46" s="241">
        <v>139</v>
      </c>
      <c r="C46" s="142" t="s">
        <v>281</v>
      </c>
      <c r="D46" s="142" t="s">
        <v>54</v>
      </c>
      <c r="E46" s="142" t="s">
        <v>199</v>
      </c>
      <c r="F46" s="142">
        <v>6</v>
      </c>
      <c r="G46" s="143">
        <v>45</v>
      </c>
      <c r="H46" s="143">
        <v>270</v>
      </c>
      <c r="I46" s="142" t="s">
        <v>249</v>
      </c>
      <c r="J46" s="142" t="s">
        <v>44</v>
      </c>
      <c r="K46" s="144" t="s">
        <v>45</v>
      </c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</row>
    <row r="47" spans="1:26" s="130" customFormat="1" ht="20.100000000000001" customHeight="1" x14ac:dyDescent="0.3">
      <c r="A47" s="242"/>
      <c r="B47" s="241"/>
      <c r="C47" s="142" t="s">
        <v>282</v>
      </c>
      <c r="D47" s="142" t="s">
        <v>54</v>
      </c>
      <c r="E47" s="142" t="s">
        <v>199</v>
      </c>
      <c r="F47" s="142">
        <v>2</v>
      </c>
      <c r="G47" s="143">
        <v>319</v>
      </c>
      <c r="H47" s="143">
        <v>638</v>
      </c>
      <c r="I47" s="142" t="s">
        <v>249</v>
      </c>
      <c r="J47" s="142" t="s">
        <v>44</v>
      </c>
      <c r="K47" s="144" t="s">
        <v>45</v>
      </c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</row>
    <row r="48" spans="1:26" s="130" customFormat="1" ht="20.100000000000001" customHeight="1" x14ac:dyDescent="0.3">
      <c r="A48" s="242"/>
      <c r="B48" s="241"/>
      <c r="C48" s="142" t="s">
        <v>283</v>
      </c>
      <c r="D48" s="142" t="s">
        <v>54</v>
      </c>
      <c r="E48" s="142" t="s">
        <v>199</v>
      </c>
      <c r="F48" s="142">
        <v>45</v>
      </c>
      <c r="G48" s="143">
        <v>64</v>
      </c>
      <c r="H48" s="143">
        <v>2880</v>
      </c>
      <c r="I48" s="142" t="s">
        <v>249</v>
      </c>
      <c r="J48" s="142" t="s">
        <v>44</v>
      </c>
      <c r="K48" s="144" t="s">
        <v>45</v>
      </c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</row>
    <row r="49" spans="1:26" s="130" customFormat="1" ht="34.799999999999997" x14ac:dyDescent="0.3">
      <c r="A49" s="145">
        <v>46011</v>
      </c>
      <c r="B49" s="142">
        <v>140</v>
      </c>
      <c r="C49" s="142" t="s">
        <v>284</v>
      </c>
      <c r="D49" s="142" t="s">
        <v>54</v>
      </c>
      <c r="E49" s="142" t="s">
        <v>285</v>
      </c>
      <c r="F49" s="142">
        <v>90</v>
      </c>
      <c r="G49" s="143">
        <v>250</v>
      </c>
      <c r="H49" s="143">
        <v>22500</v>
      </c>
      <c r="I49" s="142" t="s">
        <v>249</v>
      </c>
      <c r="J49" s="142" t="s">
        <v>44</v>
      </c>
      <c r="K49" s="144" t="s">
        <v>45</v>
      </c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</row>
    <row r="50" spans="1:26" s="130" customFormat="1" ht="20.100000000000001" customHeight="1" x14ac:dyDescent="0.3">
      <c r="A50" s="221">
        <v>46013</v>
      </c>
      <c r="B50" s="223">
        <v>141</v>
      </c>
      <c r="C50" s="142" t="s">
        <v>286</v>
      </c>
      <c r="D50" s="142" t="s">
        <v>54</v>
      </c>
      <c r="E50" s="142" t="s">
        <v>199</v>
      </c>
      <c r="F50" s="142">
        <v>7</v>
      </c>
      <c r="G50" s="143">
        <v>425</v>
      </c>
      <c r="H50" s="143">
        <v>2975</v>
      </c>
      <c r="I50" s="142" t="s">
        <v>249</v>
      </c>
      <c r="J50" s="142" t="s">
        <v>44</v>
      </c>
      <c r="K50" s="144" t="s">
        <v>45</v>
      </c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</row>
    <row r="51" spans="1:26" s="130" customFormat="1" ht="20.100000000000001" customHeight="1" x14ac:dyDescent="0.3">
      <c r="A51" s="222"/>
      <c r="B51" s="224"/>
      <c r="C51" s="142" t="s">
        <v>287</v>
      </c>
      <c r="D51" s="142" t="s">
        <v>54</v>
      </c>
      <c r="E51" s="142" t="s">
        <v>199</v>
      </c>
      <c r="F51" s="142">
        <v>1</v>
      </c>
      <c r="G51" s="143">
        <v>395</v>
      </c>
      <c r="H51" s="143">
        <v>395</v>
      </c>
      <c r="I51" s="142" t="s">
        <v>249</v>
      </c>
      <c r="J51" s="142" t="s">
        <v>44</v>
      </c>
      <c r="K51" s="144" t="s">
        <v>45</v>
      </c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</row>
    <row r="52" spans="1:26" s="130" customFormat="1" ht="20.100000000000001" customHeight="1" x14ac:dyDescent="0.3">
      <c r="A52" s="221">
        <v>46015</v>
      </c>
      <c r="B52" s="223">
        <v>142</v>
      </c>
      <c r="C52" s="142" t="s">
        <v>288</v>
      </c>
      <c r="D52" s="142" t="s">
        <v>54</v>
      </c>
      <c r="E52" s="142" t="s">
        <v>199</v>
      </c>
      <c r="F52" s="142">
        <v>90</v>
      </c>
      <c r="G52" s="143">
        <v>100</v>
      </c>
      <c r="H52" s="143">
        <v>9000</v>
      </c>
      <c r="I52" s="142" t="s">
        <v>249</v>
      </c>
      <c r="J52" s="142" t="s">
        <v>44</v>
      </c>
      <c r="K52" s="144" t="s">
        <v>45</v>
      </c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</row>
    <row r="53" spans="1:26" s="130" customFormat="1" ht="20.100000000000001" customHeight="1" x14ac:dyDescent="0.3">
      <c r="A53" s="222"/>
      <c r="B53" s="224"/>
      <c r="C53" s="142" t="s">
        <v>257</v>
      </c>
      <c r="D53" s="142" t="s">
        <v>54</v>
      </c>
      <c r="E53" s="142" t="s">
        <v>199</v>
      </c>
      <c r="F53" s="142">
        <v>90</v>
      </c>
      <c r="G53" s="143">
        <v>150</v>
      </c>
      <c r="H53" s="143">
        <v>13500</v>
      </c>
      <c r="I53" s="142" t="s">
        <v>249</v>
      </c>
      <c r="J53" s="142" t="s">
        <v>44</v>
      </c>
      <c r="K53" s="144" t="s">
        <v>45</v>
      </c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</row>
    <row r="54" spans="1:26" s="130" customFormat="1" ht="20.100000000000001" customHeight="1" x14ac:dyDescent="0.3">
      <c r="A54" s="145">
        <v>46016</v>
      </c>
      <c r="B54" s="142">
        <v>143</v>
      </c>
      <c r="C54" s="142" t="s">
        <v>289</v>
      </c>
      <c r="D54" s="142" t="s">
        <v>54</v>
      </c>
      <c r="E54" s="142" t="s">
        <v>199</v>
      </c>
      <c r="F54" s="142">
        <v>90</v>
      </c>
      <c r="G54" s="143">
        <v>150</v>
      </c>
      <c r="H54" s="143">
        <v>13500</v>
      </c>
      <c r="I54" s="142" t="s">
        <v>249</v>
      </c>
      <c r="J54" s="142" t="s">
        <v>44</v>
      </c>
      <c r="K54" s="144" t="s">
        <v>45</v>
      </c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</row>
    <row r="55" spans="1:26" s="130" customFormat="1" ht="20.100000000000001" customHeight="1" thickBot="1" x14ac:dyDescent="0.35">
      <c r="A55" s="236" t="s">
        <v>46</v>
      </c>
      <c r="B55" s="237"/>
      <c r="C55" s="237"/>
      <c r="D55" s="237"/>
      <c r="E55" s="237"/>
      <c r="F55" s="237"/>
      <c r="G55" s="237"/>
      <c r="H55" s="146">
        <f>SUM(H6:H54)</f>
        <v>266862</v>
      </c>
      <c r="I55" s="147"/>
      <c r="J55" s="147"/>
      <c r="K55" s="148"/>
      <c r="L55" s="132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spans="1:26" s="130" customFormat="1" ht="40.5" customHeight="1" x14ac:dyDescent="0.3">
      <c r="A56" s="133"/>
      <c r="B56" s="133"/>
      <c r="C56" s="133"/>
      <c r="D56" s="133"/>
      <c r="E56" s="133"/>
      <c r="F56" s="133"/>
      <c r="G56" s="133"/>
      <c r="H56" s="133"/>
      <c r="I56" s="134"/>
      <c r="J56" s="93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spans="1:26" s="130" customFormat="1" ht="32.25" customHeight="1" x14ac:dyDescent="0.3">
      <c r="A57" s="135"/>
      <c r="B57" s="135"/>
      <c r="C57" s="135"/>
      <c r="D57" s="245" t="s">
        <v>47</v>
      </c>
      <c r="E57" s="244"/>
      <c r="F57" s="244"/>
      <c r="G57" s="244"/>
      <c r="H57" s="136"/>
      <c r="I57" s="136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spans="1:26" s="130" customFormat="1" ht="32.25" customHeight="1" x14ac:dyDescent="0.3">
      <c r="A58" s="245"/>
      <c r="B58" s="244"/>
      <c r="C58" s="244"/>
      <c r="D58" s="245" t="s">
        <v>49</v>
      </c>
      <c r="E58" s="244"/>
      <c r="F58" s="244"/>
      <c r="G58" s="244"/>
      <c r="H58" s="136"/>
      <c r="I58" s="136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spans="1:26" s="130" customFormat="1" ht="32.25" customHeight="1" x14ac:dyDescent="0.3">
      <c r="A59" s="136"/>
      <c r="B59" s="136"/>
      <c r="C59" s="133"/>
      <c r="D59" s="135"/>
      <c r="E59" s="135"/>
      <c r="F59" s="135"/>
      <c r="G59" s="137"/>
      <c r="H59" s="136"/>
      <c r="I59" s="136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spans="1:26" s="130" customFormat="1" ht="32.25" customHeight="1" x14ac:dyDescent="0.3">
      <c r="A60" s="136"/>
      <c r="B60" s="136"/>
      <c r="C60" s="243" t="s">
        <v>48</v>
      </c>
      <c r="D60" s="244"/>
      <c r="E60" s="244"/>
      <c r="F60" s="244"/>
      <c r="G60" s="244"/>
      <c r="H60" s="244"/>
      <c r="I60" s="244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spans="1:26" s="130" customFormat="1" ht="32.25" customHeight="1" x14ac:dyDescent="0.3">
      <c r="A61" s="136"/>
      <c r="B61" s="136"/>
      <c r="C61" s="243" t="s">
        <v>50</v>
      </c>
      <c r="D61" s="244"/>
      <c r="E61" s="244"/>
      <c r="F61" s="244"/>
      <c r="G61" s="244"/>
      <c r="H61" s="244"/>
      <c r="I61" s="244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spans="1:26" s="130" customFormat="1" ht="32.25" customHeight="1" x14ac:dyDescent="0.3">
      <c r="A62" s="136"/>
      <c r="B62" s="136"/>
      <c r="C62" s="243" t="s">
        <v>290</v>
      </c>
      <c r="D62" s="244"/>
      <c r="E62" s="244"/>
      <c r="F62" s="244"/>
      <c r="G62" s="244"/>
      <c r="H62" s="244"/>
      <c r="I62" s="244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spans="1:26" s="130" customFormat="1" ht="32.25" customHeight="1" x14ac:dyDescent="0.3">
      <c r="A63" s="136"/>
      <c r="B63" s="136"/>
      <c r="C63" s="245" t="s">
        <v>18</v>
      </c>
      <c r="D63" s="244"/>
      <c r="E63" s="244"/>
      <c r="F63" s="244"/>
      <c r="G63" s="244"/>
      <c r="H63" s="244"/>
      <c r="I63" s="244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spans="1:26" s="130" customFormat="1" ht="23.25" customHeight="1" x14ac:dyDescent="0.3">
      <c r="A64" s="136"/>
      <c r="B64" s="136"/>
      <c r="C64" s="245" t="s">
        <v>19</v>
      </c>
      <c r="D64" s="244"/>
      <c r="E64" s="244"/>
      <c r="F64" s="244"/>
      <c r="G64" s="244"/>
      <c r="H64" s="244"/>
      <c r="I64" s="244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spans="1:26" s="130" customFormat="1" ht="40.5" customHeight="1" x14ac:dyDescent="0.3">
      <c r="A65" s="138"/>
      <c r="B65" s="138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spans="1:26" s="130" customFormat="1" ht="40.5" customHeight="1" x14ac:dyDescent="0.3">
      <c r="A66" s="138"/>
      <c r="B66" s="138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spans="1:26" s="130" customFormat="1" ht="40.5" customHeight="1" x14ac:dyDescent="0.3">
      <c r="A67" s="138"/>
      <c r="B67" s="138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spans="1:26" s="130" customFormat="1" ht="40.5" customHeight="1" x14ac:dyDescent="0.3">
      <c r="A68" s="138"/>
      <c r="B68" s="138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spans="1:26" s="130" customFormat="1" ht="40.5" customHeight="1" x14ac:dyDescent="0.3">
      <c r="A69" s="138"/>
      <c r="B69" s="138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spans="1:26" s="130" customFormat="1" ht="40.5" customHeight="1" x14ac:dyDescent="0.3">
      <c r="A70" s="138"/>
      <c r="B70" s="138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spans="1:26" s="130" customFormat="1" ht="40.5" customHeight="1" x14ac:dyDescent="0.3">
      <c r="A71" s="138"/>
      <c r="B71" s="138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spans="1:26" s="130" customFormat="1" ht="40.5" customHeight="1" x14ac:dyDescent="0.3">
      <c r="A72" s="138"/>
      <c r="B72" s="138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spans="1:26" s="130" customFormat="1" ht="40.5" customHeight="1" x14ac:dyDescent="0.3">
      <c r="A73" s="138"/>
      <c r="B73" s="138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</sheetData>
  <mergeCells count="40">
    <mergeCell ref="C62:I62"/>
    <mergeCell ref="C63:I63"/>
    <mergeCell ref="C64:I64"/>
    <mergeCell ref="D57:G57"/>
    <mergeCell ref="A58:C58"/>
    <mergeCell ref="D58:G58"/>
    <mergeCell ref="C60:I60"/>
    <mergeCell ref="C61:I61"/>
    <mergeCell ref="A12:A13"/>
    <mergeCell ref="B12:B13"/>
    <mergeCell ref="A14:A15"/>
    <mergeCell ref="B14:B15"/>
    <mergeCell ref="A55:G55"/>
    <mergeCell ref="A42:K42"/>
    <mergeCell ref="A43:K43"/>
    <mergeCell ref="A44:K44"/>
    <mergeCell ref="B38:B41"/>
    <mergeCell ref="A38:A41"/>
    <mergeCell ref="B46:B48"/>
    <mergeCell ref="A46:A48"/>
    <mergeCell ref="A50:A51"/>
    <mergeCell ref="B50:B51"/>
    <mergeCell ref="A52:A53"/>
    <mergeCell ref="B52:B53"/>
    <mergeCell ref="A1:K1"/>
    <mergeCell ref="A3:K3"/>
    <mergeCell ref="A2:K2"/>
    <mergeCell ref="C5:K5"/>
    <mergeCell ref="A6:A10"/>
    <mergeCell ref="B6:B10"/>
    <mergeCell ref="A29:A30"/>
    <mergeCell ref="B29:B30"/>
    <mergeCell ref="A32:A37"/>
    <mergeCell ref="B32:B37"/>
    <mergeCell ref="A16:A19"/>
    <mergeCell ref="B16:B19"/>
    <mergeCell ref="A20:A23"/>
    <mergeCell ref="B20:B23"/>
    <mergeCell ref="A26:A28"/>
    <mergeCell ref="B26:B28"/>
  </mergeCells>
  <pageMargins left="0.7" right="0.7" top="0.75" bottom="0.75" header="0.3" footer="0.3"/>
  <pageSetup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7"/>
  <sheetViews>
    <sheetView zoomScale="71" zoomScaleNormal="71" zoomScaleSheetLayoutView="100" workbookViewId="0">
      <pane ySplit="1" topLeftCell="A2" activePane="bottomLeft" state="frozen"/>
      <selection pane="bottomLeft" sqref="A1:K1"/>
    </sheetView>
  </sheetViews>
  <sheetFormatPr baseColWidth="10" defaultColWidth="11.33203125" defaultRowHeight="15" customHeight="1" x14ac:dyDescent="0.25"/>
  <cols>
    <col min="1" max="1" width="13.33203125" style="24" customWidth="1"/>
    <col min="2" max="2" width="11.5546875" style="1" bestFit="1" customWidth="1"/>
    <col min="3" max="3" width="34" style="1" customWidth="1"/>
    <col min="4" max="5" width="10.88671875" style="1" customWidth="1"/>
    <col min="6" max="6" width="10" style="1" customWidth="1"/>
    <col min="7" max="7" width="13.33203125" style="2" customWidth="1"/>
    <col min="8" max="8" width="15.33203125" style="3" customWidth="1"/>
    <col min="9" max="9" width="29.5546875" style="1" customWidth="1"/>
    <col min="10" max="10" width="17.109375" style="1" customWidth="1"/>
    <col min="11" max="11" width="19.5546875" style="1" customWidth="1"/>
    <col min="12" max="16384" width="11.33203125" style="1"/>
  </cols>
  <sheetData>
    <row r="1" spans="1:14" ht="30" customHeight="1" x14ac:dyDescent="0.25">
      <c r="A1" s="246" t="s">
        <v>12</v>
      </c>
      <c r="B1" s="247"/>
      <c r="C1" s="247"/>
      <c r="D1" s="247"/>
      <c r="E1" s="247"/>
      <c r="F1" s="247"/>
      <c r="G1" s="247"/>
      <c r="H1" s="247"/>
      <c r="I1" s="247"/>
      <c r="J1" s="247"/>
      <c r="K1" s="248"/>
    </row>
    <row r="2" spans="1:14" ht="30" customHeight="1" x14ac:dyDescent="0.25">
      <c r="A2" s="231" t="s">
        <v>52</v>
      </c>
      <c r="B2" s="232"/>
      <c r="C2" s="232"/>
      <c r="D2" s="232"/>
      <c r="E2" s="232"/>
      <c r="F2" s="232"/>
      <c r="G2" s="232"/>
      <c r="H2" s="232"/>
      <c r="I2" s="232"/>
      <c r="J2" s="232"/>
      <c r="K2" s="233"/>
    </row>
    <row r="3" spans="1:14" ht="30" customHeight="1" thickBot="1" x14ac:dyDescent="0.3">
      <c r="A3" s="249" t="s">
        <v>13</v>
      </c>
      <c r="B3" s="250"/>
      <c r="C3" s="250"/>
      <c r="D3" s="250"/>
      <c r="E3" s="250"/>
      <c r="F3" s="250"/>
      <c r="G3" s="250"/>
      <c r="H3" s="250"/>
      <c r="I3" s="250"/>
      <c r="J3" s="250"/>
      <c r="K3" s="251"/>
    </row>
    <row r="4" spans="1:14" ht="43.2" x14ac:dyDescent="0.25">
      <c r="A4" s="71" t="s">
        <v>22</v>
      </c>
      <c r="B4" s="72" t="s">
        <v>23</v>
      </c>
      <c r="C4" s="72" t="s">
        <v>3</v>
      </c>
      <c r="D4" s="72" t="s">
        <v>24</v>
      </c>
      <c r="E4" s="72" t="s">
        <v>25</v>
      </c>
      <c r="F4" s="73" t="s">
        <v>26</v>
      </c>
      <c r="G4" s="74" t="s">
        <v>27</v>
      </c>
      <c r="H4" s="74" t="s">
        <v>28</v>
      </c>
      <c r="I4" s="72" t="s">
        <v>7</v>
      </c>
      <c r="J4" s="72" t="s">
        <v>8</v>
      </c>
      <c r="K4" s="75" t="s">
        <v>9</v>
      </c>
    </row>
    <row r="5" spans="1:14" s="36" customFormat="1" ht="11.25" customHeight="1" x14ac:dyDescent="0.3">
      <c r="A5" s="253">
        <v>45992</v>
      </c>
      <c r="B5" s="255" t="s">
        <v>156</v>
      </c>
      <c r="C5" s="267" t="s">
        <v>157</v>
      </c>
      <c r="D5" s="269" t="s">
        <v>54</v>
      </c>
      <c r="E5" s="267" t="s">
        <v>158</v>
      </c>
      <c r="F5" s="267">
        <v>47</v>
      </c>
      <c r="G5" s="271">
        <v>20</v>
      </c>
      <c r="H5" s="273">
        <f>F5*G5</f>
        <v>940</v>
      </c>
      <c r="I5" s="269" t="s">
        <v>159</v>
      </c>
      <c r="J5" s="269" t="s">
        <v>10</v>
      </c>
      <c r="K5" s="265" t="s">
        <v>11</v>
      </c>
    </row>
    <row r="6" spans="1:14" s="36" customFormat="1" ht="11.25" customHeight="1" x14ac:dyDescent="0.3">
      <c r="A6" s="254"/>
      <c r="B6" s="256"/>
      <c r="C6" s="268"/>
      <c r="D6" s="270"/>
      <c r="E6" s="268"/>
      <c r="F6" s="268"/>
      <c r="G6" s="272"/>
      <c r="H6" s="274"/>
      <c r="I6" s="270"/>
      <c r="J6" s="270"/>
      <c r="K6" s="266"/>
    </row>
    <row r="7" spans="1:14" s="35" customFormat="1" ht="12" hidden="1" customHeight="1" x14ac:dyDescent="0.3">
      <c r="A7" s="96"/>
      <c r="B7" s="106"/>
      <c r="C7" s="107"/>
      <c r="D7" s="94"/>
      <c r="E7" s="107"/>
      <c r="F7" s="108"/>
      <c r="G7" s="109"/>
      <c r="H7" s="110"/>
      <c r="I7" s="94"/>
      <c r="J7" s="94"/>
      <c r="K7" s="95"/>
    </row>
    <row r="8" spans="1:14" s="35" customFormat="1" ht="12" customHeight="1" x14ac:dyDescent="0.3">
      <c r="A8" s="253">
        <v>45994</v>
      </c>
      <c r="B8" s="255" t="s">
        <v>160</v>
      </c>
      <c r="C8" s="259" t="s">
        <v>161</v>
      </c>
      <c r="D8" s="258" t="s">
        <v>54</v>
      </c>
      <c r="E8" s="258" t="s">
        <v>158</v>
      </c>
      <c r="F8" s="263">
        <v>30</v>
      </c>
      <c r="G8" s="262">
        <v>100</v>
      </c>
      <c r="H8" s="262">
        <f>F8*G8</f>
        <v>3000</v>
      </c>
      <c r="I8" s="258" t="s">
        <v>159</v>
      </c>
      <c r="J8" s="258" t="s">
        <v>10</v>
      </c>
      <c r="K8" s="252" t="s">
        <v>11</v>
      </c>
    </row>
    <row r="9" spans="1:14" s="35" customFormat="1" ht="12" customHeight="1" x14ac:dyDescent="0.3">
      <c r="A9" s="254"/>
      <c r="B9" s="256"/>
      <c r="C9" s="259"/>
      <c r="D9" s="258"/>
      <c r="E9" s="258"/>
      <c r="F9" s="263"/>
      <c r="G9" s="262"/>
      <c r="H9" s="262"/>
      <c r="I9" s="258"/>
      <c r="J9" s="258"/>
      <c r="K9" s="252"/>
    </row>
    <row r="10" spans="1:14" s="35" customFormat="1" ht="12" customHeight="1" x14ac:dyDescent="0.3">
      <c r="A10" s="253">
        <v>45996</v>
      </c>
      <c r="B10" s="264" t="s">
        <v>162</v>
      </c>
      <c r="C10" s="259" t="s">
        <v>163</v>
      </c>
      <c r="D10" s="258" t="s">
        <v>54</v>
      </c>
      <c r="E10" s="258" t="s">
        <v>164</v>
      </c>
      <c r="F10" s="263">
        <v>20</v>
      </c>
      <c r="G10" s="262">
        <v>20</v>
      </c>
      <c r="H10" s="262">
        <f>F10*G10</f>
        <v>400</v>
      </c>
      <c r="I10" s="258" t="s">
        <v>159</v>
      </c>
      <c r="J10" s="258" t="s">
        <v>10</v>
      </c>
      <c r="K10" s="252" t="s">
        <v>11</v>
      </c>
    </row>
    <row r="11" spans="1:14" s="35" customFormat="1" ht="12" customHeight="1" x14ac:dyDescent="0.3">
      <c r="A11" s="254"/>
      <c r="B11" s="264"/>
      <c r="C11" s="259"/>
      <c r="D11" s="258"/>
      <c r="E11" s="258"/>
      <c r="F11" s="263"/>
      <c r="G11" s="262"/>
      <c r="H11" s="262"/>
      <c r="I11" s="258"/>
      <c r="J11" s="258"/>
      <c r="K11" s="252"/>
    </row>
    <row r="12" spans="1:14" s="35" customFormat="1" ht="12" customHeight="1" x14ac:dyDescent="0.3">
      <c r="A12" s="253">
        <v>45996</v>
      </c>
      <c r="B12" s="255" t="s">
        <v>165</v>
      </c>
      <c r="C12" s="258" t="s">
        <v>166</v>
      </c>
      <c r="D12" s="258" t="s">
        <v>54</v>
      </c>
      <c r="E12" s="258" t="s">
        <v>167</v>
      </c>
      <c r="F12" s="263">
        <v>10</v>
      </c>
      <c r="G12" s="262">
        <v>100</v>
      </c>
      <c r="H12" s="262">
        <f>F12*G12</f>
        <v>1000</v>
      </c>
      <c r="I12" s="258" t="s">
        <v>159</v>
      </c>
      <c r="J12" s="258" t="s">
        <v>10</v>
      </c>
      <c r="K12" s="252" t="s">
        <v>11</v>
      </c>
    </row>
    <row r="13" spans="1:14" s="35" customFormat="1" ht="12" customHeight="1" x14ac:dyDescent="0.3">
      <c r="A13" s="254"/>
      <c r="B13" s="256"/>
      <c r="C13" s="258"/>
      <c r="D13" s="258"/>
      <c r="E13" s="258"/>
      <c r="F13" s="263"/>
      <c r="G13" s="262"/>
      <c r="H13" s="262"/>
      <c r="I13" s="258"/>
      <c r="J13" s="258"/>
      <c r="K13" s="252"/>
    </row>
    <row r="14" spans="1:14" s="35" customFormat="1" ht="12" customHeight="1" x14ac:dyDescent="0.3">
      <c r="A14" s="253">
        <v>45997</v>
      </c>
      <c r="B14" s="264" t="s">
        <v>168</v>
      </c>
      <c r="C14" s="259" t="s">
        <v>163</v>
      </c>
      <c r="D14" s="258" t="s">
        <v>54</v>
      </c>
      <c r="E14" s="258" t="s">
        <v>164</v>
      </c>
      <c r="F14" s="263">
        <v>20</v>
      </c>
      <c r="G14" s="262">
        <v>20</v>
      </c>
      <c r="H14" s="262">
        <f>F14*G14</f>
        <v>400</v>
      </c>
      <c r="I14" s="258" t="s">
        <v>159</v>
      </c>
      <c r="J14" s="258" t="s">
        <v>10</v>
      </c>
      <c r="K14" s="252" t="s">
        <v>11</v>
      </c>
    </row>
    <row r="15" spans="1:14" s="35" customFormat="1" ht="12" customHeight="1" x14ac:dyDescent="0.3">
      <c r="A15" s="254"/>
      <c r="B15" s="264"/>
      <c r="C15" s="259"/>
      <c r="D15" s="258"/>
      <c r="E15" s="258"/>
      <c r="F15" s="263"/>
      <c r="G15" s="262"/>
      <c r="H15" s="262"/>
      <c r="I15" s="258"/>
      <c r="J15" s="258"/>
      <c r="K15" s="252"/>
      <c r="N15" s="35" t="s">
        <v>169</v>
      </c>
    </row>
    <row r="16" spans="1:14" s="35" customFormat="1" ht="12" customHeight="1" x14ac:dyDescent="0.3">
      <c r="A16" s="253">
        <v>45997</v>
      </c>
      <c r="B16" s="255" t="s">
        <v>170</v>
      </c>
      <c r="C16" s="257" t="s">
        <v>171</v>
      </c>
      <c r="D16" s="258" t="s">
        <v>54</v>
      </c>
      <c r="E16" s="259" t="s">
        <v>167</v>
      </c>
      <c r="F16" s="260">
        <v>11</v>
      </c>
      <c r="G16" s="262">
        <v>10</v>
      </c>
      <c r="H16" s="262">
        <f>F16*G16</f>
        <v>110</v>
      </c>
      <c r="I16" s="258" t="s">
        <v>159</v>
      </c>
      <c r="J16" s="258" t="s">
        <v>10</v>
      </c>
      <c r="K16" s="252" t="s">
        <v>11</v>
      </c>
    </row>
    <row r="17" spans="1:11" s="35" customFormat="1" ht="12" customHeight="1" x14ac:dyDescent="0.3">
      <c r="A17" s="254"/>
      <c r="B17" s="256"/>
      <c r="C17" s="257"/>
      <c r="D17" s="258"/>
      <c r="E17" s="259"/>
      <c r="F17" s="261"/>
      <c r="G17" s="262"/>
      <c r="H17" s="262"/>
      <c r="I17" s="258"/>
      <c r="J17" s="258"/>
      <c r="K17" s="252"/>
    </row>
    <row r="18" spans="1:11" s="35" customFormat="1" ht="12" customHeight="1" x14ac:dyDescent="0.3">
      <c r="A18" s="275">
        <v>45997</v>
      </c>
      <c r="B18" s="264" t="s">
        <v>172</v>
      </c>
      <c r="C18" s="258" t="s">
        <v>166</v>
      </c>
      <c r="D18" s="258" t="s">
        <v>54</v>
      </c>
      <c r="E18" s="258" t="s">
        <v>173</v>
      </c>
      <c r="F18" s="283">
        <v>5</v>
      </c>
      <c r="G18" s="262">
        <v>100</v>
      </c>
      <c r="H18" s="262">
        <f>F18*G18</f>
        <v>500</v>
      </c>
      <c r="I18" s="258" t="s">
        <v>159</v>
      </c>
      <c r="J18" s="258" t="s">
        <v>10</v>
      </c>
      <c r="K18" s="252" t="s">
        <v>11</v>
      </c>
    </row>
    <row r="19" spans="1:11" s="35" customFormat="1" ht="12" customHeight="1" x14ac:dyDescent="0.3">
      <c r="A19" s="275"/>
      <c r="B19" s="264"/>
      <c r="C19" s="258"/>
      <c r="D19" s="258"/>
      <c r="E19" s="258"/>
      <c r="F19" s="283"/>
      <c r="G19" s="262"/>
      <c r="H19" s="262"/>
      <c r="I19" s="258"/>
      <c r="J19" s="258"/>
      <c r="K19" s="252"/>
    </row>
    <row r="20" spans="1:11" s="35" customFormat="1" ht="12" customHeight="1" x14ac:dyDescent="0.3">
      <c r="A20" s="253">
        <v>45998</v>
      </c>
      <c r="B20" s="255" t="s">
        <v>174</v>
      </c>
      <c r="C20" s="257" t="s">
        <v>171</v>
      </c>
      <c r="D20" s="258" t="s">
        <v>54</v>
      </c>
      <c r="E20" s="259" t="s">
        <v>167</v>
      </c>
      <c r="F20" s="263">
        <v>10</v>
      </c>
      <c r="G20" s="262">
        <v>10</v>
      </c>
      <c r="H20" s="262">
        <f>F20*G20</f>
        <v>100</v>
      </c>
      <c r="I20" s="258" t="s">
        <v>159</v>
      </c>
      <c r="J20" s="258" t="s">
        <v>10</v>
      </c>
      <c r="K20" s="252" t="s">
        <v>11</v>
      </c>
    </row>
    <row r="21" spans="1:11" s="35" customFormat="1" ht="12" customHeight="1" x14ac:dyDescent="0.3">
      <c r="A21" s="254"/>
      <c r="B21" s="256"/>
      <c r="C21" s="257"/>
      <c r="D21" s="258"/>
      <c r="E21" s="259"/>
      <c r="F21" s="263"/>
      <c r="G21" s="262"/>
      <c r="H21" s="262"/>
      <c r="I21" s="258"/>
      <c r="J21" s="258"/>
      <c r="K21" s="252"/>
    </row>
    <row r="22" spans="1:11" s="35" customFormat="1" ht="12" customHeight="1" x14ac:dyDescent="0.3">
      <c r="A22" s="253">
        <v>45999</v>
      </c>
      <c r="B22" s="264" t="s">
        <v>175</v>
      </c>
      <c r="C22" s="259" t="s">
        <v>166</v>
      </c>
      <c r="D22" s="258" t="s">
        <v>54</v>
      </c>
      <c r="E22" s="259" t="s">
        <v>167</v>
      </c>
      <c r="F22" s="284">
        <v>5</v>
      </c>
      <c r="G22" s="285">
        <v>100</v>
      </c>
      <c r="H22" s="262">
        <f>F22*G22</f>
        <v>500</v>
      </c>
      <c r="I22" s="258" t="s">
        <v>159</v>
      </c>
      <c r="J22" s="258" t="s">
        <v>10</v>
      </c>
      <c r="K22" s="252" t="s">
        <v>11</v>
      </c>
    </row>
    <row r="23" spans="1:11" s="35" customFormat="1" ht="12" customHeight="1" x14ac:dyDescent="0.3">
      <c r="A23" s="254"/>
      <c r="B23" s="264"/>
      <c r="C23" s="259"/>
      <c r="D23" s="258"/>
      <c r="E23" s="259"/>
      <c r="F23" s="284"/>
      <c r="G23" s="285"/>
      <c r="H23" s="262"/>
      <c r="I23" s="258"/>
      <c r="J23" s="258"/>
      <c r="K23" s="252"/>
    </row>
    <row r="24" spans="1:11" s="35" customFormat="1" ht="12" customHeight="1" x14ac:dyDescent="0.3">
      <c r="A24" s="275">
        <v>46000</v>
      </c>
      <c r="B24" s="255" t="s">
        <v>176</v>
      </c>
      <c r="C24" s="259" t="s">
        <v>166</v>
      </c>
      <c r="D24" s="258" t="s">
        <v>54</v>
      </c>
      <c r="E24" s="259" t="s">
        <v>167</v>
      </c>
      <c r="F24" s="263">
        <v>5</v>
      </c>
      <c r="G24" s="262">
        <v>100</v>
      </c>
      <c r="H24" s="262">
        <f>F24*G24</f>
        <v>500</v>
      </c>
      <c r="I24" s="258" t="s">
        <v>159</v>
      </c>
      <c r="J24" s="258" t="s">
        <v>10</v>
      </c>
      <c r="K24" s="252" t="s">
        <v>11</v>
      </c>
    </row>
    <row r="25" spans="1:11" s="35" customFormat="1" ht="12" customHeight="1" x14ac:dyDescent="0.3">
      <c r="A25" s="275"/>
      <c r="B25" s="256"/>
      <c r="C25" s="259"/>
      <c r="D25" s="258"/>
      <c r="E25" s="259"/>
      <c r="F25" s="263"/>
      <c r="G25" s="262"/>
      <c r="H25" s="262"/>
      <c r="I25" s="258"/>
      <c r="J25" s="258"/>
      <c r="K25" s="252"/>
    </row>
    <row r="26" spans="1:11" s="35" customFormat="1" ht="12" customHeight="1" x14ac:dyDescent="0.3">
      <c r="A26" s="275">
        <v>46001</v>
      </c>
      <c r="B26" s="264" t="s">
        <v>177</v>
      </c>
      <c r="C26" s="259" t="s">
        <v>161</v>
      </c>
      <c r="D26" s="258" t="s">
        <v>54</v>
      </c>
      <c r="E26" s="259" t="s">
        <v>158</v>
      </c>
      <c r="F26" s="263">
        <v>25</v>
      </c>
      <c r="G26" s="262">
        <v>100</v>
      </c>
      <c r="H26" s="262">
        <f>F26*G26</f>
        <v>2500</v>
      </c>
      <c r="I26" s="258" t="s">
        <v>159</v>
      </c>
      <c r="J26" s="258" t="s">
        <v>10</v>
      </c>
      <c r="K26" s="252" t="s">
        <v>11</v>
      </c>
    </row>
    <row r="27" spans="1:11" s="35" customFormat="1" ht="12" customHeight="1" x14ac:dyDescent="0.3">
      <c r="A27" s="275"/>
      <c r="B27" s="264"/>
      <c r="C27" s="259"/>
      <c r="D27" s="258"/>
      <c r="E27" s="259"/>
      <c r="F27" s="263"/>
      <c r="G27" s="262"/>
      <c r="H27" s="262"/>
      <c r="I27" s="258"/>
      <c r="J27" s="258"/>
      <c r="K27" s="252"/>
    </row>
    <row r="28" spans="1:11" s="35" customFormat="1" ht="12" customHeight="1" x14ac:dyDescent="0.3">
      <c r="A28" s="275">
        <v>46001</v>
      </c>
      <c r="B28" s="255" t="s">
        <v>178</v>
      </c>
      <c r="C28" s="259" t="s">
        <v>166</v>
      </c>
      <c r="D28" s="258" t="s">
        <v>54</v>
      </c>
      <c r="E28" s="259" t="s">
        <v>167</v>
      </c>
      <c r="F28" s="263">
        <v>5</v>
      </c>
      <c r="G28" s="262">
        <v>100</v>
      </c>
      <c r="H28" s="262">
        <f>F28*G28</f>
        <v>500</v>
      </c>
      <c r="I28" s="258" t="s">
        <v>159</v>
      </c>
      <c r="J28" s="258" t="s">
        <v>10</v>
      </c>
      <c r="K28" s="252" t="s">
        <v>11</v>
      </c>
    </row>
    <row r="29" spans="1:11" s="35" customFormat="1" ht="12" customHeight="1" x14ac:dyDescent="0.3">
      <c r="A29" s="275"/>
      <c r="B29" s="256"/>
      <c r="C29" s="259"/>
      <c r="D29" s="258"/>
      <c r="E29" s="259"/>
      <c r="F29" s="263"/>
      <c r="G29" s="262"/>
      <c r="H29" s="262"/>
      <c r="I29" s="258"/>
      <c r="J29" s="258"/>
      <c r="K29" s="252"/>
    </row>
    <row r="30" spans="1:11" s="35" customFormat="1" ht="12" customHeight="1" x14ac:dyDescent="0.3">
      <c r="A30" s="275">
        <v>46004</v>
      </c>
      <c r="B30" s="264" t="s">
        <v>179</v>
      </c>
      <c r="C30" s="259" t="s">
        <v>163</v>
      </c>
      <c r="D30" s="258" t="s">
        <v>54</v>
      </c>
      <c r="E30" s="258" t="s">
        <v>164</v>
      </c>
      <c r="F30" s="263">
        <v>30</v>
      </c>
      <c r="G30" s="262">
        <v>20</v>
      </c>
      <c r="H30" s="262">
        <f>F30*G30</f>
        <v>600</v>
      </c>
      <c r="I30" s="258" t="s">
        <v>159</v>
      </c>
      <c r="J30" s="258" t="s">
        <v>10</v>
      </c>
      <c r="K30" s="252" t="s">
        <v>11</v>
      </c>
    </row>
    <row r="31" spans="1:11" s="35" customFormat="1" ht="12" customHeight="1" x14ac:dyDescent="0.3">
      <c r="A31" s="275"/>
      <c r="B31" s="264"/>
      <c r="C31" s="259"/>
      <c r="D31" s="258"/>
      <c r="E31" s="258"/>
      <c r="F31" s="263"/>
      <c r="G31" s="262"/>
      <c r="H31" s="262"/>
      <c r="I31" s="258"/>
      <c r="J31" s="258"/>
      <c r="K31" s="252"/>
    </row>
    <row r="32" spans="1:11" s="35" customFormat="1" ht="12.75" customHeight="1" x14ac:dyDescent="0.3">
      <c r="A32" s="275">
        <v>46004</v>
      </c>
      <c r="B32" s="255" t="s">
        <v>180</v>
      </c>
      <c r="C32" s="259" t="s">
        <v>166</v>
      </c>
      <c r="D32" s="258" t="s">
        <v>54</v>
      </c>
      <c r="E32" s="259" t="s">
        <v>167</v>
      </c>
      <c r="F32" s="258">
        <v>5</v>
      </c>
      <c r="G32" s="262">
        <v>100</v>
      </c>
      <c r="H32" s="262">
        <f>F32*G32</f>
        <v>500</v>
      </c>
      <c r="I32" s="258" t="s">
        <v>159</v>
      </c>
      <c r="J32" s="258" t="s">
        <v>10</v>
      </c>
      <c r="K32" s="252" t="s">
        <v>11</v>
      </c>
    </row>
    <row r="33" spans="1:11" s="35" customFormat="1" ht="12.75" customHeight="1" x14ac:dyDescent="0.3">
      <c r="A33" s="275"/>
      <c r="B33" s="256"/>
      <c r="C33" s="259"/>
      <c r="D33" s="258"/>
      <c r="E33" s="259"/>
      <c r="F33" s="258"/>
      <c r="G33" s="262"/>
      <c r="H33" s="262"/>
      <c r="I33" s="258"/>
      <c r="J33" s="258"/>
      <c r="K33" s="252"/>
    </row>
    <row r="34" spans="1:11" s="35" customFormat="1" ht="12.75" customHeight="1" x14ac:dyDescent="0.3">
      <c r="A34" s="275">
        <v>46005</v>
      </c>
      <c r="B34" s="264" t="s">
        <v>181</v>
      </c>
      <c r="C34" s="259" t="s">
        <v>163</v>
      </c>
      <c r="D34" s="258" t="s">
        <v>54</v>
      </c>
      <c r="E34" s="259" t="s">
        <v>164</v>
      </c>
      <c r="F34" s="263">
        <v>32</v>
      </c>
      <c r="G34" s="262">
        <v>20</v>
      </c>
      <c r="H34" s="262">
        <f>F34*G34</f>
        <v>640</v>
      </c>
      <c r="I34" s="258" t="s">
        <v>159</v>
      </c>
      <c r="J34" s="258" t="s">
        <v>10</v>
      </c>
      <c r="K34" s="252" t="s">
        <v>11</v>
      </c>
    </row>
    <row r="35" spans="1:11" s="35" customFormat="1" ht="12.75" customHeight="1" x14ac:dyDescent="0.3">
      <c r="A35" s="275"/>
      <c r="B35" s="264"/>
      <c r="C35" s="259"/>
      <c r="D35" s="258"/>
      <c r="E35" s="259"/>
      <c r="F35" s="263"/>
      <c r="G35" s="262"/>
      <c r="H35" s="262"/>
      <c r="I35" s="258"/>
      <c r="J35" s="258"/>
      <c r="K35" s="252"/>
    </row>
    <row r="36" spans="1:11" s="35" customFormat="1" ht="12" customHeight="1" x14ac:dyDescent="0.3">
      <c r="A36" s="275">
        <v>46005</v>
      </c>
      <c r="B36" s="255" t="s">
        <v>182</v>
      </c>
      <c r="C36" s="259" t="s">
        <v>166</v>
      </c>
      <c r="D36" s="258" t="s">
        <v>54</v>
      </c>
      <c r="E36" s="259" t="s">
        <v>167</v>
      </c>
      <c r="F36" s="258">
        <v>5</v>
      </c>
      <c r="G36" s="262">
        <v>100</v>
      </c>
      <c r="H36" s="262">
        <f>F36*G36</f>
        <v>500</v>
      </c>
      <c r="I36" s="258" t="s">
        <v>159</v>
      </c>
      <c r="J36" s="258" t="s">
        <v>10</v>
      </c>
      <c r="K36" s="252" t="s">
        <v>11</v>
      </c>
    </row>
    <row r="37" spans="1:11" s="35" customFormat="1" ht="12" customHeight="1" x14ac:dyDescent="0.3">
      <c r="A37" s="275"/>
      <c r="B37" s="256"/>
      <c r="C37" s="259"/>
      <c r="D37" s="258"/>
      <c r="E37" s="259"/>
      <c r="F37" s="258"/>
      <c r="G37" s="262"/>
      <c r="H37" s="262"/>
      <c r="I37" s="258"/>
      <c r="J37" s="258"/>
      <c r="K37" s="252"/>
    </row>
    <row r="38" spans="1:11" s="35" customFormat="1" ht="12" customHeight="1" x14ac:dyDescent="0.3">
      <c r="A38" s="253">
        <v>46006</v>
      </c>
      <c r="B38" s="264" t="s">
        <v>183</v>
      </c>
      <c r="C38" s="259" t="s">
        <v>166</v>
      </c>
      <c r="D38" s="258" t="s">
        <v>54</v>
      </c>
      <c r="E38" s="259" t="s">
        <v>167</v>
      </c>
      <c r="F38" s="269">
        <v>10</v>
      </c>
      <c r="G38" s="262">
        <v>100</v>
      </c>
      <c r="H38" s="262">
        <f>F38*G38</f>
        <v>1000</v>
      </c>
      <c r="I38" s="258" t="s">
        <v>159</v>
      </c>
      <c r="J38" s="258" t="s">
        <v>10</v>
      </c>
      <c r="K38" s="252" t="s">
        <v>11</v>
      </c>
    </row>
    <row r="39" spans="1:11" s="35" customFormat="1" ht="12" customHeight="1" x14ac:dyDescent="0.3">
      <c r="A39" s="254"/>
      <c r="B39" s="264"/>
      <c r="C39" s="259"/>
      <c r="D39" s="258"/>
      <c r="E39" s="259"/>
      <c r="F39" s="270"/>
      <c r="G39" s="262"/>
      <c r="H39" s="262"/>
      <c r="I39" s="258"/>
      <c r="J39" s="258"/>
      <c r="K39" s="252"/>
    </row>
    <row r="40" spans="1:11" s="35" customFormat="1" ht="12" customHeight="1" x14ac:dyDescent="0.3">
      <c r="A40" s="253">
        <v>46008</v>
      </c>
      <c r="B40" s="255" t="s">
        <v>184</v>
      </c>
      <c r="C40" s="259" t="s">
        <v>161</v>
      </c>
      <c r="D40" s="258" t="s">
        <v>54</v>
      </c>
      <c r="E40" s="259" t="s">
        <v>158</v>
      </c>
      <c r="F40" s="260">
        <v>25</v>
      </c>
      <c r="G40" s="262">
        <v>100</v>
      </c>
      <c r="H40" s="262">
        <f>F40*G40</f>
        <v>2500</v>
      </c>
      <c r="I40" s="258" t="s">
        <v>159</v>
      </c>
      <c r="J40" s="258" t="s">
        <v>10</v>
      </c>
      <c r="K40" s="252" t="s">
        <v>11</v>
      </c>
    </row>
    <row r="41" spans="1:11" s="35" customFormat="1" ht="12" customHeight="1" x14ac:dyDescent="0.3">
      <c r="A41" s="254"/>
      <c r="B41" s="256"/>
      <c r="C41" s="259"/>
      <c r="D41" s="258"/>
      <c r="E41" s="259"/>
      <c r="F41" s="261"/>
      <c r="G41" s="262"/>
      <c r="H41" s="262"/>
      <c r="I41" s="258"/>
      <c r="J41" s="258"/>
      <c r="K41" s="252"/>
    </row>
    <row r="42" spans="1:11" s="35" customFormat="1" ht="12" customHeight="1" x14ac:dyDescent="0.3">
      <c r="A42" s="253">
        <v>46010</v>
      </c>
      <c r="B42" s="264" t="s">
        <v>185</v>
      </c>
      <c r="C42" s="259" t="s">
        <v>166</v>
      </c>
      <c r="D42" s="258" t="s">
        <v>54</v>
      </c>
      <c r="E42" s="259" t="s">
        <v>167</v>
      </c>
      <c r="F42" s="258">
        <v>5</v>
      </c>
      <c r="G42" s="262">
        <v>100</v>
      </c>
      <c r="H42" s="262">
        <f>F42*G42</f>
        <v>500</v>
      </c>
      <c r="I42" s="258" t="s">
        <v>159</v>
      </c>
      <c r="J42" s="258" t="s">
        <v>10</v>
      </c>
      <c r="K42" s="252" t="s">
        <v>11</v>
      </c>
    </row>
    <row r="43" spans="1:11" s="35" customFormat="1" ht="12" customHeight="1" x14ac:dyDescent="0.3">
      <c r="A43" s="254"/>
      <c r="B43" s="264"/>
      <c r="C43" s="259"/>
      <c r="D43" s="258"/>
      <c r="E43" s="259"/>
      <c r="F43" s="258"/>
      <c r="G43" s="262"/>
      <c r="H43" s="262"/>
      <c r="I43" s="258"/>
      <c r="J43" s="258"/>
      <c r="K43" s="252"/>
    </row>
    <row r="44" spans="1:11" s="35" customFormat="1" ht="12" customHeight="1" x14ac:dyDescent="0.3">
      <c r="A44" s="275">
        <v>46011</v>
      </c>
      <c r="B44" s="255" t="s">
        <v>186</v>
      </c>
      <c r="C44" s="259" t="s">
        <v>163</v>
      </c>
      <c r="D44" s="269" t="s">
        <v>54</v>
      </c>
      <c r="E44" s="269" t="s">
        <v>164</v>
      </c>
      <c r="F44" s="260">
        <v>19</v>
      </c>
      <c r="G44" s="273">
        <v>20</v>
      </c>
      <c r="H44" s="273">
        <f>F44*G44</f>
        <v>380</v>
      </c>
      <c r="I44" s="269" t="s">
        <v>159</v>
      </c>
      <c r="J44" s="269" t="s">
        <v>10</v>
      </c>
      <c r="K44" s="265" t="s">
        <v>11</v>
      </c>
    </row>
    <row r="45" spans="1:11" s="35" customFormat="1" ht="12" customHeight="1" x14ac:dyDescent="0.3">
      <c r="A45" s="275"/>
      <c r="B45" s="256"/>
      <c r="C45" s="259"/>
      <c r="D45" s="270"/>
      <c r="E45" s="270"/>
      <c r="F45" s="261"/>
      <c r="G45" s="274"/>
      <c r="H45" s="274"/>
      <c r="I45" s="270"/>
      <c r="J45" s="270"/>
      <c r="K45" s="266"/>
    </row>
    <row r="46" spans="1:11" s="35" customFormat="1" ht="12" customHeight="1" x14ac:dyDescent="0.3">
      <c r="A46" s="275">
        <v>46011</v>
      </c>
      <c r="B46" s="264" t="s">
        <v>187</v>
      </c>
      <c r="C46" s="286" t="s">
        <v>171</v>
      </c>
      <c r="D46" s="269" t="s">
        <v>54</v>
      </c>
      <c r="E46" s="267" t="s">
        <v>167</v>
      </c>
      <c r="F46" s="269">
        <v>16</v>
      </c>
      <c r="G46" s="273">
        <v>10</v>
      </c>
      <c r="H46" s="273">
        <f>F46*G46</f>
        <v>160</v>
      </c>
      <c r="I46" s="269" t="s">
        <v>159</v>
      </c>
      <c r="J46" s="269" t="s">
        <v>10</v>
      </c>
      <c r="K46" s="265" t="s">
        <v>11</v>
      </c>
    </row>
    <row r="47" spans="1:11" s="35" customFormat="1" ht="12" customHeight="1" x14ac:dyDescent="0.3">
      <c r="A47" s="275"/>
      <c r="B47" s="264"/>
      <c r="C47" s="287"/>
      <c r="D47" s="270"/>
      <c r="E47" s="268"/>
      <c r="F47" s="270"/>
      <c r="G47" s="274"/>
      <c r="H47" s="274"/>
      <c r="I47" s="270"/>
      <c r="J47" s="270"/>
      <c r="K47" s="266"/>
    </row>
    <row r="48" spans="1:11" s="35" customFormat="1" ht="12" customHeight="1" x14ac:dyDescent="0.3">
      <c r="A48" s="253">
        <v>46011</v>
      </c>
      <c r="B48" s="255" t="s">
        <v>188</v>
      </c>
      <c r="C48" s="269" t="s">
        <v>166</v>
      </c>
      <c r="D48" s="269" t="s">
        <v>54</v>
      </c>
      <c r="E48" s="269" t="s">
        <v>173</v>
      </c>
      <c r="F48" s="269">
        <v>5</v>
      </c>
      <c r="G48" s="273">
        <v>100</v>
      </c>
      <c r="H48" s="273">
        <f>F48*G48</f>
        <v>500</v>
      </c>
      <c r="I48" s="269" t="s">
        <v>159</v>
      </c>
      <c r="J48" s="269" t="s">
        <v>10</v>
      </c>
      <c r="K48" s="265" t="s">
        <v>11</v>
      </c>
    </row>
    <row r="49" spans="1:14" s="35" customFormat="1" ht="12" customHeight="1" x14ac:dyDescent="0.3">
      <c r="A49" s="254"/>
      <c r="B49" s="256"/>
      <c r="C49" s="270"/>
      <c r="D49" s="270"/>
      <c r="E49" s="270"/>
      <c r="F49" s="270"/>
      <c r="G49" s="274"/>
      <c r="H49" s="274"/>
      <c r="I49" s="270"/>
      <c r="J49" s="270"/>
      <c r="K49" s="266"/>
    </row>
    <row r="50" spans="1:14" s="35" customFormat="1" ht="12" customHeight="1" x14ac:dyDescent="0.3">
      <c r="A50" s="275">
        <v>46012</v>
      </c>
      <c r="B50" s="264" t="s">
        <v>189</v>
      </c>
      <c r="C50" s="259" t="s">
        <v>163</v>
      </c>
      <c r="D50" s="258" t="s">
        <v>54</v>
      </c>
      <c r="E50" s="258" t="s">
        <v>164</v>
      </c>
      <c r="F50" s="263">
        <v>19</v>
      </c>
      <c r="G50" s="262">
        <v>20</v>
      </c>
      <c r="H50" s="262">
        <f>F50*G50</f>
        <v>380</v>
      </c>
      <c r="I50" s="258" t="s">
        <v>159</v>
      </c>
      <c r="J50" s="258" t="s">
        <v>10</v>
      </c>
      <c r="K50" s="252" t="s">
        <v>11</v>
      </c>
    </row>
    <row r="51" spans="1:14" s="35" customFormat="1" ht="12" customHeight="1" x14ac:dyDescent="0.3">
      <c r="A51" s="275"/>
      <c r="B51" s="264"/>
      <c r="C51" s="259"/>
      <c r="D51" s="258"/>
      <c r="E51" s="258"/>
      <c r="F51" s="263"/>
      <c r="G51" s="262"/>
      <c r="H51" s="262"/>
      <c r="I51" s="258"/>
      <c r="J51" s="258"/>
      <c r="K51" s="252"/>
    </row>
    <row r="52" spans="1:14" s="35" customFormat="1" ht="12" customHeight="1" x14ac:dyDescent="0.3">
      <c r="A52" s="275">
        <v>46012</v>
      </c>
      <c r="B52" s="255" t="s">
        <v>190</v>
      </c>
      <c r="C52" s="257" t="s">
        <v>171</v>
      </c>
      <c r="D52" s="258" t="s">
        <v>54</v>
      </c>
      <c r="E52" s="259" t="s">
        <v>167</v>
      </c>
      <c r="F52" s="258">
        <v>22</v>
      </c>
      <c r="G52" s="262">
        <v>10</v>
      </c>
      <c r="H52" s="262">
        <f>F52*G52</f>
        <v>220</v>
      </c>
      <c r="I52" s="258" t="s">
        <v>159</v>
      </c>
      <c r="J52" s="258" t="s">
        <v>10</v>
      </c>
      <c r="K52" s="252" t="s">
        <v>11</v>
      </c>
    </row>
    <row r="53" spans="1:14" s="35" customFormat="1" ht="12" customHeight="1" x14ac:dyDescent="0.3">
      <c r="A53" s="275"/>
      <c r="B53" s="256"/>
      <c r="C53" s="257"/>
      <c r="D53" s="258"/>
      <c r="E53" s="259"/>
      <c r="F53" s="258"/>
      <c r="G53" s="262"/>
      <c r="H53" s="262"/>
      <c r="I53" s="258"/>
      <c r="J53" s="258"/>
      <c r="K53" s="252"/>
    </row>
    <row r="54" spans="1:14" s="35" customFormat="1" ht="12" customHeight="1" x14ac:dyDescent="0.3">
      <c r="A54" s="275">
        <v>46012</v>
      </c>
      <c r="B54" s="264" t="s">
        <v>191</v>
      </c>
      <c r="C54" s="259" t="s">
        <v>166</v>
      </c>
      <c r="D54" s="258" t="s">
        <v>54</v>
      </c>
      <c r="E54" s="259" t="s">
        <v>167</v>
      </c>
      <c r="F54" s="258">
        <v>10</v>
      </c>
      <c r="G54" s="262">
        <v>100</v>
      </c>
      <c r="H54" s="262">
        <f>F54*G54</f>
        <v>1000</v>
      </c>
      <c r="I54" s="258" t="s">
        <v>159</v>
      </c>
      <c r="J54" s="258" t="s">
        <v>10</v>
      </c>
      <c r="K54" s="252" t="s">
        <v>11</v>
      </c>
    </row>
    <row r="55" spans="1:14" s="35" customFormat="1" ht="12" customHeight="1" thickBot="1" x14ac:dyDescent="0.35">
      <c r="A55" s="276"/>
      <c r="B55" s="277"/>
      <c r="C55" s="278"/>
      <c r="D55" s="279"/>
      <c r="E55" s="278"/>
      <c r="F55" s="279"/>
      <c r="G55" s="280"/>
      <c r="H55" s="280"/>
      <c r="I55" s="279"/>
      <c r="J55" s="279"/>
      <c r="K55" s="281"/>
    </row>
    <row r="56" spans="1:14" ht="30" customHeight="1" x14ac:dyDescent="0.25">
      <c r="A56" s="246" t="s">
        <v>12</v>
      </c>
      <c r="B56" s="247"/>
      <c r="C56" s="247"/>
      <c r="D56" s="247"/>
      <c r="E56" s="247"/>
      <c r="F56" s="247"/>
      <c r="G56" s="247"/>
      <c r="H56" s="247"/>
      <c r="I56" s="247"/>
      <c r="J56" s="247"/>
      <c r="K56" s="248"/>
    </row>
    <row r="57" spans="1:14" ht="30" customHeight="1" x14ac:dyDescent="0.25">
      <c r="A57" s="231" t="s">
        <v>52</v>
      </c>
      <c r="B57" s="232"/>
      <c r="C57" s="232"/>
      <c r="D57" s="232"/>
      <c r="E57" s="232"/>
      <c r="F57" s="232"/>
      <c r="G57" s="232"/>
      <c r="H57" s="232"/>
      <c r="I57" s="232"/>
      <c r="J57" s="232"/>
      <c r="K57" s="233"/>
    </row>
    <row r="58" spans="1:14" ht="30" customHeight="1" thickBot="1" x14ac:dyDescent="0.3">
      <c r="A58" s="249" t="s">
        <v>13</v>
      </c>
      <c r="B58" s="250"/>
      <c r="C58" s="250"/>
      <c r="D58" s="250"/>
      <c r="E58" s="250"/>
      <c r="F58" s="250"/>
      <c r="G58" s="250"/>
      <c r="H58" s="250"/>
      <c r="I58" s="250"/>
      <c r="J58" s="250"/>
      <c r="K58" s="251"/>
    </row>
    <row r="59" spans="1:14" ht="43.2" x14ac:dyDescent="0.25">
      <c r="A59" s="71" t="s">
        <v>22</v>
      </c>
      <c r="B59" s="72" t="s">
        <v>23</v>
      </c>
      <c r="C59" s="72" t="s">
        <v>3</v>
      </c>
      <c r="D59" s="72" t="s">
        <v>24</v>
      </c>
      <c r="E59" s="72" t="s">
        <v>25</v>
      </c>
      <c r="F59" s="73" t="s">
        <v>26</v>
      </c>
      <c r="G59" s="74" t="s">
        <v>27</v>
      </c>
      <c r="H59" s="74" t="s">
        <v>28</v>
      </c>
      <c r="I59" s="72" t="s">
        <v>7</v>
      </c>
      <c r="J59" s="72" t="s">
        <v>8</v>
      </c>
      <c r="K59" s="75" t="s">
        <v>9</v>
      </c>
    </row>
    <row r="60" spans="1:14" s="35" customFormat="1" ht="12" customHeight="1" x14ac:dyDescent="0.3">
      <c r="A60" s="275">
        <v>46015</v>
      </c>
      <c r="B60" s="255" t="s">
        <v>192</v>
      </c>
      <c r="C60" s="259" t="s">
        <v>161</v>
      </c>
      <c r="D60" s="258" t="s">
        <v>54</v>
      </c>
      <c r="E60" s="259" t="s">
        <v>158</v>
      </c>
      <c r="F60" s="263">
        <v>25</v>
      </c>
      <c r="G60" s="262">
        <v>100</v>
      </c>
      <c r="H60" s="262">
        <f>F60*G60</f>
        <v>2500</v>
      </c>
      <c r="I60" s="258" t="s">
        <v>159</v>
      </c>
      <c r="J60" s="258" t="s">
        <v>10</v>
      </c>
      <c r="K60" s="252" t="s">
        <v>11</v>
      </c>
    </row>
    <row r="61" spans="1:14" s="35" customFormat="1" ht="12" customHeight="1" x14ac:dyDescent="0.3">
      <c r="A61" s="275"/>
      <c r="B61" s="256"/>
      <c r="C61" s="259"/>
      <c r="D61" s="258"/>
      <c r="E61" s="259"/>
      <c r="F61" s="263"/>
      <c r="G61" s="262"/>
      <c r="H61" s="262"/>
      <c r="I61" s="258"/>
      <c r="J61" s="258"/>
      <c r="K61" s="252"/>
      <c r="N61" s="35" t="s">
        <v>193</v>
      </c>
    </row>
    <row r="62" spans="1:14" s="35" customFormat="1" ht="12" customHeight="1" x14ac:dyDescent="0.3">
      <c r="A62" s="275">
        <v>46016</v>
      </c>
      <c r="B62" s="264" t="s">
        <v>194</v>
      </c>
      <c r="C62" s="257" t="s">
        <v>171</v>
      </c>
      <c r="D62" s="258" t="s">
        <v>54</v>
      </c>
      <c r="E62" s="259" t="s">
        <v>167</v>
      </c>
      <c r="F62" s="264" t="s">
        <v>195</v>
      </c>
      <c r="G62" s="262">
        <v>10</v>
      </c>
      <c r="H62" s="262">
        <f>F62*G62</f>
        <v>230</v>
      </c>
      <c r="I62" s="258" t="s">
        <v>159</v>
      </c>
      <c r="J62" s="258" t="s">
        <v>10</v>
      </c>
      <c r="K62" s="252" t="s">
        <v>11</v>
      </c>
    </row>
    <row r="63" spans="1:14" s="35" customFormat="1" ht="12" customHeight="1" x14ac:dyDescent="0.3">
      <c r="A63" s="275"/>
      <c r="B63" s="264"/>
      <c r="C63" s="257"/>
      <c r="D63" s="258"/>
      <c r="E63" s="259"/>
      <c r="F63" s="264"/>
      <c r="G63" s="262"/>
      <c r="H63" s="262"/>
      <c r="I63" s="258"/>
      <c r="J63" s="258"/>
      <c r="K63" s="252"/>
    </row>
    <row r="64" spans="1:14" s="35" customFormat="1" ht="12" customHeight="1" x14ac:dyDescent="0.3">
      <c r="A64" s="275">
        <v>46017</v>
      </c>
      <c r="B64" s="255" t="s">
        <v>196</v>
      </c>
      <c r="C64" s="257" t="s">
        <v>171</v>
      </c>
      <c r="D64" s="258" t="s">
        <v>54</v>
      </c>
      <c r="E64" s="259" t="s">
        <v>167</v>
      </c>
      <c r="F64" s="288" t="s">
        <v>195</v>
      </c>
      <c r="G64" s="262">
        <v>10</v>
      </c>
      <c r="H64" s="262">
        <f>F64*G64</f>
        <v>230</v>
      </c>
      <c r="I64" s="258" t="s">
        <v>159</v>
      </c>
      <c r="J64" s="258" t="s">
        <v>10</v>
      </c>
      <c r="K64" s="252" t="s">
        <v>11</v>
      </c>
    </row>
    <row r="65" spans="1:25" s="35" customFormat="1" ht="12" customHeight="1" x14ac:dyDescent="0.3">
      <c r="A65" s="275"/>
      <c r="B65" s="256"/>
      <c r="C65" s="257"/>
      <c r="D65" s="258"/>
      <c r="E65" s="259"/>
      <c r="F65" s="288"/>
      <c r="G65" s="262"/>
      <c r="H65" s="262"/>
      <c r="I65" s="258"/>
      <c r="J65" s="258"/>
      <c r="K65" s="252"/>
    </row>
    <row r="66" spans="1:25" s="35" customFormat="1" ht="12" customHeight="1" x14ac:dyDescent="0.3">
      <c r="A66" s="275">
        <v>46018</v>
      </c>
      <c r="B66" s="264" t="s">
        <v>197</v>
      </c>
      <c r="C66" s="284" t="s">
        <v>198</v>
      </c>
      <c r="D66" s="258" t="s">
        <v>54</v>
      </c>
      <c r="E66" s="259" t="s">
        <v>199</v>
      </c>
      <c r="F66" s="258">
        <v>480</v>
      </c>
      <c r="G66" s="262">
        <v>2</v>
      </c>
      <c r="H66" s="262">
        <f>F66*G66</f>
        <v>960</v>
      </c>
      <c r="I66" s="258" t="s">
        <v>159</v>
      </c>
      <c r="J66" s="258" t="s">
        <v>10</v>
      </c>
      <c r="K66" s="252" t="s">
        <v>11</v>
      </c>
    </row>
    <row r="67" spans="1:25" s="35" customFormat="1" ht="12" customHeight="1" x14ac:dyDescent="0.3">
      <c r="A67" s="275"/>
      <c r="B67" s="264"/>
      <c r="C67" s="284"/>
      <c r="D67" s="258"/>
      <c r="E67" s="259"/>
      <c r="F67" s="258"/>
      <c r="G67" s="262"/>
      <c r="H67" s="262"/>
      <c r="I67" s="258"/>
      <c r="J67" s="258"/>
      <c r="K67" s="252"/>
    </row>
    <row r="68" spans="1:25" s="35" customFormat="1" ht="12" customHeight="1" x14ac:dyDescent="0.3">
      <c r="A68" s="253">
        <v>46020</v>
      </c>
      <c r="B68" s="255" t="s">
        <v>200</v>
      </c>
      <c r="C68" s="263" t="s">
        <v>201</v>
      </c>
      <c r="D68" s="258" t="s">
        <v>54</v>
      </c>
      <c r="E68" s="259" t="s">
        <v>199</v>
      </c>
      <c r="F68" s="258">
        <v>4</v>
      </c>
      <c r="G68" s="262">
        <v>1</v>
      </c>
      <c r="H68" s="262">
        <f>F68*G68</f>
        <v>4</v>
      </c>
      <c r="I68" s="258" t="s">
        <v>159</v>
      </c>
      <c r="J68" s="258" t="s">
        <v>10</v>
      </c>
      <c r="K68" s="252" t="s">
        <v>11</v>
      </c>
    </row>
    <row r="69" spans="1:25" s="35" customFormat="1" ht="12" customHeight="1" x14ac:dyDescent="0.3">
      <c r="A69" s="254"/>
      <c r="B69" s="256"/>
      <c r="C69" s="263"/>
      <c r="D69" s="258"/>
      <c r="E69" s="259"/>
      <c r="F69" s="258"/>
      <c r="G69" s="262"/>
      <c r="H69" s="262"/>
      <c r="I69" s="258"/>
      <c r="J69" s="258"/>
      <c r="K69" s="252"/>
    </row>
    <row r="70" spans="1:25" s="35" customFormat="1" ht="12" customHeight="1" x14ac:dyDescent="0.3">
      <c r="A70" s="253">
        <v>46020</v>
      </c>
      <c r="B70" s="264" t="s">
        <v>202</v>
      </c>
      <c r="C70" s="291" t="s">
        <v>203</v>
      </c>
      <c r="D70" s="258" t="s">
        <v>54</v>
      </c>
      <c r="E70" s="259" t="s">
        <v>199</v>
      </c>
      <c r="F70" s="258">
        <v>104</v>
      </c>
      <c r="G70" s="262">
        <v>1</v>
      </c>
      <c r="H70" s="262">
        <f>F70*G70</f>
        <v>104</v>
      </c>
      <c r="I70" s="258" t="s">
        <v>159</v>
      </c>
      <c r="J70" s="258" t="s">
        <v>10</v>
      </c>
      <c r="K70" s="252" t="s">
        <v>11</v>
      </c>
    </row>
    <row r="71" spans="1:25" s="35" customFormat="1" ht="12" customHeight="1" x14ac:dyDescent="0.3">
      <c r="A71" s="254"/>
      <c r="B71" s="264"/>
      <c r="C71" s="291"/>
      <c r="D71" s="258"/>
      <c r="E71" s="259"/>
      <c r="F71" s="258"/>
      <c r="G71" s="262"/>
      <c r="H71" s="262"/>
      <c r="I71" s="258"/>
      <c r="J71" s="258"/>
      <c r="K71" s="252"/>
    </row>
    <row r="72" spans="1:25" s="35" customFormat="1" ht="12" customHeight="1" x14ac:dyDescent="0.3">
      <c r="A72" s="275">
        <v>46022</v>
      </c>
      <c r="B72" s="255" t="s">
        <v>204</v>
      </c>
      <c r="C72" s="259" t="s">
        <v>161</v>
      </c>
      <c r="D72" s="258" t="s">
        <v>54</v>
      </c>
      <c r="E72" s="259" t="s">
        <v>158</v>
      </c>
      <c r="F72" s="263">
        <v>25</v>
      </c>
      <c r="G72" s="262">
        <v>100</v>
      </c>
      <c r="H72" s="262">
        <f>F72*G72</f>
        <v>2500</v>
      </c>
      <c r="I72" s="258" t="s">
        <v>159</v>
      </c>
      <c r="J72" s="258" t="s">
        <v>10</v>
      </c>
      <c r="K72" s="252" t="s">
        <v>11</v>
      </c>
    </row>
    <row r="73" spans="1:25" s="35" customFormat="1" ht="12" customHeight="1" thickBot="1" x14ac:dyDescent="0.35">
      <c r="A73" s="276"/>
      <c r="B73" s="289"/>
      <c r="C73" s="278"/>
      <c r="D73" s="279"/>
      <c r="E73" s="278"/>
      <c r="F73" s="290"/>
      <c r="G73" s="280"/>
      <c r="H73" s="280"/>
      <c r="I73" s="279"/>
      <c r="J73" s="279"/>
      <c r="K73" s="281"/>
    </row>
    <row r="74" spans="1:25" s="35" customFormat="1" ht="24" customHeight="1" x14ac:dyDescent="0.3">
      <c r="A74" s="111"/>
      <c r="C74" s="112" t="s">
        <v>31</v>
      </c>
      <c r="H74" s="113">
        <f>SUM(H5:H73)</f>
        <v>25858</v>
      </c>
    </row>
    <row r="75" spans="1:25" s="35" customFormat="1" ht="24" customHeight="1" x14ac:dyDescent="0.3">
      <c r="A75" s="111"/>
      <c r="C75" s="112"/>
      <c r="H75" s="113"/>
    </row>
    <row r="76" spans="1:25" customFormat="1" ht="14.4" x14ac:dyDescent="0.3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</row>
    <row r="77" spans="1:25" customFormat="1" ht="15.6" x14ac:dyDescent="0.3">
      <c r="A77" s="32"/>
      <c r="B77" s="32"/>
      <c r="C77" s="33" t="s">
        <v>39</v>
      </c>
      <c r="D77" s="32"/>
      <c r="E77" s="32"/>
      <c r="F77" s="32"/>
      <c r="G77" s="32"/>
      <c r="H77" s="34"/>
      <c r="I77" s="33" t="s">
        <v>40</v>
      </c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8" spans="1:25" customFormat="1" ht="15.6" x14ac:dyDescent="0.3">
      <c r="A78" s="32"/>
      <c r="B78" s="32"/>
      <c r="C78" s="33" t="s">
        <v>32</v>
      </c>
      <c r="D78" s="32"/>
      <c r="E78" s="32"/>
      <c r="F78" s="32"/>
      <c r="G78" s="32"/>
      <c r="H78" s="34"/>
      <c r="I78" s="33" t="s">
        <v>33</v>
      </c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</row>
    <row r="79" spans="1:25" customFormat="1" ht="15.6" x14ac:dyDescent="0.3">
      <c r="A79" s="32"/>
      <c r="B79" s="32"/>
      <c r="C79" s="33" t="s">
        <v>34</v>
      </c>
      <c r="D79" s="32"/>
      <c r="E79" s="32"/>
      <c r="F79" s="32"/>
      <c r="G79" s="32"/>
      <c r="H79" s="34"/>
      <c r="I79" s="33" t="s">
        <v>34</v>
      </c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</row>
    <row r="80" spans="1:25" customFormat="1" ht="15.6" x14ac:dyDescent="0.3">
      <c r="A80" s="32"/>
      <c r="B80" s="32"/>
      <c r="C80" s="33" t="s">
        <v>41</v>
      </c>
      <c r="D80" s="32"/>
      <c r="E80" s="32"/>
      <c r="F80" s="32"/>
      <c r="G80" s="32"/>
      <c r="H80" s="34"/>
      <c r="I80" s="33" t="s">
        <v>41</v>
      </c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</row>
    <row r="81" spans="1:25" customFormat="1" ht="14.4" x14ac:dyDescent="0.3">
      <c r="A81" s="32"/>
      <c r="B81" s="32"/>
      <c r="C81" s="32"/>
      <c r="D81" s="32"/>
      <c r="E81" s="32"/>
      <c r="F81" s="32"/>
      <c r="G81" s="32"/>
      <c r="H81" s="34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</row>
    <row r="82" spans="1:25" ht="15" customHeight="1" x14ac:dyDescent="0.3">
      <c r="A82" s="32"/>
      <c r="B82" s="32"/>
      <c r="C82" s="32"/>
      <c r="D82" s="32"/>
      <c r="E82" s="32"/>
      <c r="F82" s="32"/>
      <c r="G82" s="32"/>
      <c r="H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</row>
    <row r="83" spans="1:25" ht="15.45" customHeight="1" x14ac:dyDescent="0.3">
      <c r="A83" s="32"/>
      <c r="B83" s="32"/>
      <c r="C83" s="32"/>
      <c r="D83" s="282" t="s">
        <v>37</v>
      </c>
      <c r="E83" s="282"/>
      <c r="F83" s="282"/>
      <c r="G83" s="282"/>
      <c r="H83" s="28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</row>
    <row r="84" spans="1:25" ht="15" customHeight="1" x14ac:dyDescent="0.3">
      <c r="A84" s="32"/>
      <c r="B84" s="32"/>
      <c r="C84" s="32"/>
      <c r="D84" s="32"/>
      <c r="E84" s="32"/>
      <c r="F84" s="33" t="s">
        <v>30</v>
      </c>
      <c r="G84" s="32"/>
      <c r="H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</row>
    <row r="85" spans="1:25" ht="15" customHeight="1" x14ac:dyDescent="0.3">
      <c r="A85" s="32"/>
      <c r="B85" s="32"/>
      <c r="C85" s="32"/>
      <c r="D85" s="32"/>
      <c r="E85" s="32"/>
      <c r="F85" s="33" t="s">
        <v>42</v>
      </c>
      <c r="G85" s="32"/>
      <c r="H85" s="34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</row>
    <row r="86" spans="1:25" ht="15" customHeight="1" x14ac:dyDescent="0.3">
      <c r="A86" s="32"/>
      <c r="B86" s="32"/>
      <c r="C86" s="32"/>
      <c r="D86" s="32"/>
      <c r="E86" s="32"/>
      <c r="F86" s="33" t="s">
        <v>43</v>
      </c>
      <c r="G86" s="32"/>
      <c r="H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</row>
    <row r="87" spans="1:25" ht="15" customHeight="1" x14ac:dyDescent="0.3">
      <c r="A87" s="32"/>
      <c r="B87" s="32"/>
      <c r="C87" s="32"/>
      <c r="D87" s="32"/>
      <c r="E87" s="32"/>
      <c r="F87" s="33" t="s">
        <v>38</v>
      </c>
      <c r="G87" s="32"/>
      <c r="H87" s="34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</row>
  </sheetData>
  <mergeCells count="359">
    <mergeCell ref="J72:J73"/>
    <mergeCell ref="K72:K73"/>
    <mergeCell ref="A56:K56"/>
    <mergeCell ref="A57:K57"/>
    <mergeCell ref="A58:K58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K68:K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K66:K67"/>
    <mergeCell ref="J70:J71"/>
    <mergeCell ref="K70:K71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I62:I63"/>
    <mergeCell ref="C66:C67"/>
    <mergeCell ref="D66:D67"/>
    <mergeCell ref="E66:E67"/>
    <mergeCell ref="F66:F67"/>
    <mergeCell ref="G66:G67"/>
    <mergeCell ref="H66:H67"/>
    <mergeCell ref="I66:I67"/>
    <mergeCell ref="J66:J67"/>
    <mergeCell ref="I60:I61"/>
    <mergeCell ref="J60:J61"/>
    <mergeCell ref="K60:K61"/>
    <mergeCell ref="J62:J63"/>
    <mergeCell ref="K62:K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A62:A63"/>
    <mergeCell ref="B62:B63"/>
    <mergeCell ref="C62:C63"/>
    <mergeCell ref="D62:D63"/>
    <mergeCell ref="E62:E63"/>
    <mergeCell ref="F62:F63"/>
    <mergeCell ref="G62:G63"/>
    <mergeCell ref="H62:H63"/>
    <mergeCell ref="D48:D49"/>
    <mergeCell ref="E48:E49"/>
    <mergeCell ref="F48:F49"/>
    <mergeCell ref="G48:G49"/>
    <mergeCell ref="H48:H49"/>
    <mergeCell ref="I48:I49"/>
    <mergeCell ref="J48:J49"/>
    <mergeCell ref="K48:K49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A48:A49"/>
    <mergeCell ref="B48:B49"/>
    <mergeCell ref="C48:C49"/>
    <mergeCell ref="J44:J45"/>
    <mergeCell ref="K44:K45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A44:A45"/>
    <mergeCell ref="B44:B45"/>
    <mergeCell ref="C44:C45"/>
    <mergeCell ref="D44:D45"/>
    <mergeCell ref="E44:E45"/>
    <mergeCell ref="F44:F45"/>
    <mergeCell ref="G44:G45"/>
    <mergeCell ref="H44:H45"/>
    <mergeCell ref="I44:I45"/>
    <mergeCell ref="J40:J41"/>
    <mergeCell ref="K40:K41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K42:K43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J34:J35"/>
    <mergeCell ref="K34:K35"/>
    <mergeCell ref="A36:A37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J26:J27"/>
    <mergeCell ref="K26:K27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H22:H23"/>
    <mergeCell ref="I22:I23"/>
    <mergeCell ref="J22:J23"/>
    <mergeCell ref="K22:K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C22:C23"/>
    <mergeCell ref="D22:D23"/>
    <mergeCell ref="E22:E23"/>
    <mergeCell ref="F22:F23"/>
    <mergeCell ref="G22:G23"/>
    <mergeCell ref="H16:H17"/>
    <mergeCell ref="I16:I17"/>
    <mergeCell ref="J16:J17"/>
    <mergeCell ref="K16:K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D14:D15"/>
    <mergeCell ref="E14:E15"/>
    <mergeCell ref="F14:F15"/>
    <mergeCell ref="G14:G15"/>
    <mergeCell ref="H14:H15"/>
    <mergeCell ref="I14:I15"/>
    <mergeCell ref="J14:J15"/>
    <mergeCell ref="K14:K15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D83:H83"/>
    <mergeCell ref="A68:A69"/>
    <mergeCell ref="A66:A67"/>
    <mergeCell ref="B66:B67"/>
    <mergeCell ref="A52:A53"/>
    <mergeCell ref="B52:B53"/>
    <mergeCell ref="C52:C53"/>
    <mergeCell ref="D52:D53"/>
    <mergeCell ref="E52:E53"/>
    <mergeCell ref="F52:F53"/>
    <mergeCell ref="G52:G53"/>
    <mergeCell ref="H52:H53"/>
    <mergeCell ref="H54:H55"/>
    <mergeCell ref="A60:A61"/>
    <mergeCell ref="B60:B61"/>
    <mergeCell ref="C60:C61"/>
    <mergeCell ref="D60:D61"/>
    <mergeCell ref="E60:E61"/>
    <mergeCell ref="F60:F61"/>
    <mergeCell ref="G60:G61"/>
    <mergeCell ref="H60:H61"/>
    <mergeCell ref="I52:I53"/>
    <mergeCell ref="J52:J53"/>
    <mergeCell ref="K52:K53"/>
    <mergeCell ref="A54:A55"/>
    <mergeCell ref="B54:B55"/>
    <mergeCell ref="C54:C55"/>
    <mergeCell ref="D54:D55"/>
    <mergeCell ref="E54:E55"/>
    <mergeCell ref="F54:F55"/>
    <mergeCell ref="G54:G55"/>
    <mergeCell ref="I54:I55"/>
    <mergeCell ref="J54:J55"/>
    <mergeCell ref="K54:K55"/>
    <mergeCell ref="A38:A39"/>
    <mergeCell ref="B38:B39"/>
    <mergeCell ref="A32:A33"/>
    <mergeCell ref="B32:B33"/>
    <mergeCell ref="A30:A31"/>
    <mergeCell ref="B30:B31"/>
    <mergeCell ref="A8:A9"/>
    <mergeCell ref="B8:B9"/>
    <mergeCell ref="J5:J6"/>
    <mergeCell ref="C8:C9"/>
    <mergeCell ref="D8:D9"/>
    <mergeCell ref="A22:A23"/>
    <mergeCell ref="B22:B23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E8:E9"/>
    <mergeCell ref="K5:K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F8:F9"/>
    <mergeCell ref="G8:G9"/>
    <mergeCell ref="H8:H9"/>
    <mergeCell ref="I8:I9"/>
    <mergeCell ref="J8:J9"/>
    <mergeCell ref="K8:K9"/>
    <mergeCell ref="A10:A11"/>
    <mergeCell ref="B10:B11"/>
    <mergeCell ref="C10:C11"/>
    <mergeCell ref="A1:K1"/>
    <mergeCell ref="A2:K2"/>
    <mergeCell ref="A3:K3"/>
    <mergeCell ref="K20:K21"/>
    <mergeCell ref="A16:A17"/>
    <mergeCell ref="B16:B17"/>
    <mergeCell ref="C16:C17"/>
    <mergeCell ref="D16:D17"/>
    <mergeCell ref="E16:E17"/>
    <mergeCell ref="F16:F17"/>
    <mergeCell ref="G16:G17"/>
    <mergeCell ref="D10:D11"/>
    <mergeCell ref="E10:E11"/>
    <mergeCell ref="F10:F11"/>
    <mergeCell ref="G10:G11"/>
    <mergeCell ref="H10:H11"/>
    <mergeCell ref="I10:I11"/>
    <mergeCell ref="J10:J11"/>
    <mergeCell ref="K10:K11"/>
    <mergeCell ref="J12:J13"/>
    <mergeCell ref="K12:K13"/>
    <mergeCell ref="A14:A15"/>
    <mergeCell ref="B14:B15"/>
    <mergeCell ref="C14:C15"/>
  </mergeCells>
  <pageMargins left="0.70866141732283472" right="0.70866141732283472" top="0.74803149606299213" bottom="0.74803149606299213" header="0.31496062992125984" footer="0.31496062992125984"/>
  <pageSetup paperSize="256" fitToHeight="3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Of. Gral.</vt:lpstr>
      <vt:lpstr>VILLAS</vt:lpstr>
      <vt:lpstr>CADIPSIC</vt:lpstr>
      <vt:lpstr>CADIPSIC!Área_de_impresión</vt:lpstr>
      <vt:lpstr>'Of. Gral.'!Área_de_impresión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Rojas Ramirez</dc:creator>
  <cp:lastModifiedBy>Yehick Padilla</cp:lastModifiedBy>
  <cp:lastPrinted>2026-01-12T22:27:50Z</cp:lastPrinted>
  <dcterms:created xsi:type="dcterms:W3CDTF">2024-10-11T18:47:21Z</dcterms:created>
  <dcterms:modified xsi:type="dcterms:W3CDTF">2026-01-22T00:59:28Z</dcterms:modified>
</cp:coreProperties>
</file>