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l\Donaciones\2026\"/>
    </mc:Choice>
  </mc:AlternateContent>
  <xr:revisionPtr revIDLastSave="0" documentId="13_ncr:1_{B82862DF-28BB-47BD-80BA-7153081B663D}" xr6:coauthVersionLast="47" xr6:coauthVersionMax="47" xr10:uidLastSave="{00000000-0000-0000-0000-000000000000}"/>
  <bookViews>
    <workbookView xWindow="28680" yWindow="-75" windowWidth="29040" windowHeight="15720" activeTab="2" xr2:uid="{00000000-000D-0000-FFFF-FFFF00000000}"/>
  </bookViews>
  <sheets>
    <sheet name="Of. Gral." sheetId="1" r:id="rId1"/>
    <sheet name="VILLAS" sheetId="4" r:id="rId2"/>
    <sheet name="CADIPSIC" sheetId="5" r:id="rId3"/>
  </sheets>
  <definedNames>
    <definedName name="_xlnm.Print_Area" localSheetId="2">CADIPSIC!$A$1:$K$84</definedName>
    <definedName name="_xlnm.Print_Area" localSheetId="0">'Of. Gral.'!$A$1:$K$117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7" i="1" l="1"/>
  <c r="H85" i="5" l="1"/>
  <c r="H83" i="5"/>
  <c r="H81" i="5"/>
  <c r="H79" i="5"/>
  <c r="H77" i="5"/>
  <c r="H75" i="5"/>
  <c r="H73" i="5"/>
  <c r="H71" i="5"/>
  <c r="H69" i="5"/>
  <c r="H67" i="5"/>
  <c r="H65" i="5"/>
  <c r="H63" i="5"/>
  <c r="H61" i="5"/>
  <c r="H59" i="5"/>
  <c r="H53" i="5"/>
  <c r="H51" i="5"/>
  <c r="H49" i="5"/>
  <c r="H47" i="5"/>
  <c r="H45" i="5"/>
  <c r="H43" i="5"/>
  <c r="H41" i="5"/>
  <c r="H39" i="5"/>
  <c r="H37" i="5"/>
  <c r="H35" i="5"/>
  <c r="H33" i="5"/>
  <c r="H31" i="5"/>
  <c r="H29" i="5"/>
  <c r="H27" i="5"/>
  <c r="H25" i="5"/>
  <c r="H23" i="5"/>
  <c r="H21" i="5"/>
  <c r="H19" i="5"/>
  <c r="H17" i="5"/>
  <c r="H15" i="5"/>
  <c r="H13" i="5"/>
  <c r="H11" i="5"/>
  <c r="H9" i="5"/>
  <c r="H7" i="5"/>
  <c r="H5" i="5"/>
  <c r="I87" i="5" l="1"/>
  <c r="H111" i="1" s="1"/>
  <c r="H17" i="4" l="1"/>
  <c r="H16" i="4"/>
  <c r="H15" i="4"/>
  <c r="H14" i="4"/>
  <c r="H13" i="4"/>
  <c r="H12" i="4"/>
  <c r="H11" i="4"/>
  <c r="H10" i="4"/>
  <c r="H9" i="4"/>
  <c r="H8" i="4"/>
  <c r="H7" i="4"/>
  <c r="H6" i="4"/>
  <c r="H5" i="4"/>
  <c r="H18" i="4" s="1"/>
  <c r="H110" i="1" s="1"/>
  <c r="H106" i="1"/>
  <c r="H98" i="1"/>
  <c r="H99" i="1"/>
  <c r="H100" i="1"/>
  <c r="H101" i="1"/>
  <c r="H102" i="1"/>
  <c r="H103" i="1"/>
  <c r="H104" i="1"/>
  <c r="H105" i="1"/>
  <c r="H91" i="1" l="1"/>
  <c r="H90" i="1"/>
  <c r="H88" i="1"/>
  <c r="A70" i="1" l="1"/>
  <c r="G35" i="1"/>
  <c r="H20" i="1"/>
  <c r="A93" i="1" l="1"/>
  <c r="A42" i="1"/>
  <c r="A22" i="1"/>
  <c r="H51" i="1" l="1"/>
  <c r="H30" i="1" l="1"/>
  <c r="H85" i="1" l="1"/>
  <c r="H86" i="1"/>
  <c r="H87" i="1"/>
  <c r="H89" i="1"/>
  <c r="H96" i="1"/>
  <c r="H97" i="1"/>
  <c r="H84" i="1"/>
  <c r="H83" i="1"/>
  <c r="H82" i="1"/>
  <c r="H81" i="1"/>
  <c r="H80" i="1"/>
  <c r="H79" i="1"/>
  <c r="H78" i="1"/>
  <c r="H77" i="1"/>
  <c r="H76" i="1"/>
  <c r="H75" i="1"/>
  <c r="H74" i="1"/>
  <c r="H73" i="1"/>
  <c r="H68" i="1"/>
  <c r="H67" i="1"/>
  <c r="H66" i="1"/>
  <c r="H65" i="1"/>
  <c r="H64" i="1"/>
  <c r="H53" i="1"/>
  <c r="H54" i="1"/>
  <c r="H55" i="1"/>
  <c r="H56" i="1"/>
  <c r="H57" i="1"/>
  <c r="H58" i="1"/>
  <c r="H59" i="1"/>
  <c r="H60" i="1"/>
  <c r="H61" i="1"/>
  <c r="H62" i="1"/>
  <c r="H63" i="1"/>
  <c r="H52" i="1"/>
  <c r="H50" i="1"/>
  <c r="H49" i="1"/>
  <c r="H32" i="1"/>
  <c r="H33" i="1"/>
  <c r="H34" i="1"/>
  <c r="H35" i="1"/>
  <c r="H36" i="1"/>
  <c r="H37" i="1"/>
  <c r="H38" i="1"/>
  <c r="H39" i="1"/>
  <c r="H40" i="1"/>
  <c r="H45" i="1"/>
  <c r="H46" i="1"/>
  <c r="H47" i="1"/>
  <c r="H48" i="1"/>
  <c r="H31" i="1"/>
  <c r="H25" i="1"/>
  <c r="H26" i="1"/>
  <c r="H27" i="1"/>
  <c r="H28" i="1"/>
  <c r="H29" i="1"/>
  <c r="H19" i="1"/>
  <c r="H18" i="1"/>
  <c r="H8" i="1"/>
  <c r="H9" i="1"/>
  <c r="H10" i="1"/>
  <c r="H11" i="1"/>
  <c r="H12" i="1"/>
  <c r="H13" i="1"/>
  <c r="H14" i="1"/>
  <c r="H15" i="1"/>
  <c r="H16" i="1"/>
  <c r="H17" i="1"/>
  <c r="H6" i="1"/>
  <c r="H5" i="1"/>
  <c r="H109" i="1" l="1"/>
  <c r="H112" i="1" s="1"/>
</calcChain>
</file>

<file path=xl/sharedStrings.xml><?xml version="1.0" encoding="utf-8"?>
<sst xmlns="http://schemas.openxmlformats.org/spreadsheetml/2006/main" count="1038" uniqueCount="234">
  <si>
    <t xml:space="preserve">OFICINAS GENERALES </t>
  </si>
  <si>
    <t>FECHA DE LA EROGACIÓN</t>
  </si>
  <si>
    <t>FOLIO</t>
  </si>
  <si>
    <t>CONCEPTO O NOMBRE DEL DONATIVO, ESTIMULO O APOYO</t>
  </si>
  <si>
    <t>CANTIDAD</t>
  </si>
  <si>
    <t>COSTO UNITARIO</t>
  </si>
  <si>
    <t>COSTO TOTAL</t>
  </si>
  <si>
    <t>NOMBRE DEL BENEFICIADO</t>
  </si>
  <si>
    <t>TEMPORALIDAD</t>
  </si>
  <si>
    <t>CRITERIO GENERAL PARA OTORGARLO</t>
  </si>
  <si>
    <t>INDEFINIDA</t>
  </si>
  <si>
    <t>VULNERABILIDAD</t>
  </si>
  <si>
    <t xml:space="preserve">SISTEMA PARA EL DESARROLLO INTEGRAL DE LA FAMILIA    </t>
  </si>
  <si>
    <t>CADIPSIC</t>
  </si>
  <si>
    <t xml:space="preserve">DONATIVOS OFICINAS GENERALES </t>
  </si>
  <si>
    <t xml:space="preserve">DONATIVOS VILLAS MIRAVALLE </t>
  </si>
  <si>
    <t>DONATIVOS CADIPSIC</t>
  </si>
  <si>
    <t>TOTAL</t>
  </si>
  <si>
    <t>Calle Eulogio Parra # 2539 col. Circunvalación Guevara, Guadalajara Jalisco</t>
  </si>
  <si>
    <t>C.P. 44680   Tel. 33 3836 3444</t>
  </si>
  <si>
    <t>TIPO DE DONATIVO</t>
  </si>
  <si>
    <t>UNIDAD DE MEDIDA</t>
  </si>
  <si>
    <t xml:space="preserve">FECHA DE LA EROGACIÓN </t>
  </si>
  <si>
    <t xml:space="preserve">FOLIO </t>
  </si>
  <si>
    <t xml:space="preserve">TIPO DE DONATIVO Y/O CFDI </t>
  </si>
  <si>
    <t xml:space="preserve">UNIDAD DE MEDIDA </t>
  </si>
  <si>
    <t xml:space="preserve">CANTIDAD </t>
  </si>
  <si>
    <t xml:space="preserve">COSTO UNITARIO </t>
  </si>
  <si>
    <t xml:space="preserve">COSTO TOTAL </t>
  </si>
  <si>
    <t>.</t>
  </si>
  <si>
    <t>TOTAL SALIDAS POR DONATIVO</t>
  </si>
  <si>
    <t>Jefe de Departamento Del Programa CADIPSIC</t>
  </si>
  <si>
    <t>Soporte De Administración CADIPSIC Palmas</t>
  </si>
  <si>
    <t>OPD de la Administración Pública Municipal</t>
  </si>
  <si>
    <t>Lic. Laura A.Avelar Ledón</t>
  </si>
  <si>
    <t>CASA HOGAR VILLAS MIRAVALLE</t>
  </si>
  <si>
    <t>LIC. LAURA ALICIA AVELAR LEDON</t>
  </si>
  <si>
    <t>C.P. 44680 Tel.3338365444</t>
  </si>
  <si>
    <t>Indefinida</t>
  </si>
  <si>
    <t>Vulnerabilidad</t>
  </si>
  <si>
    <t>Lic. Leticia Orozco Rubio</t>
  </si>
  <si>
    <t>Lic. Laura Avelar Ledón</t>
  </si>
  <si>
    <t xml:space="preserve">Jefatura del Departamento de Gestión Administrativa de CHVM 
</t>
  </si>
  <si>
    <t>Titular de Procuración de Fondos</t>
  </si>
  <si>
    <t>despensas stella vega</t>
  </si>
  <si>
    <t>Especie</t>
  </si>
  <si>
    <t>piezas</t>
  </si>
  <si>
    <t>CAVITO, A.C.</t>
  </si>
  <si>
    <t>cajas</t>
  </si>
  <si>
    <t>Dirección de Ayuda Humanitaria</t>
  </si>
  <si>
    <t>Municipio de Guadalajara</t>
  </si>
  <si>
    <t>juguetes</t>
  </si>
  <si>
    <t>Acompañar las Ausencias</t>
  </si>
  <si>
    <t>Dirección de Recursos Humanos</t>
  </si>
  <si>
    <t>arroz verde valle</t>
  </si>
  <si>
    <t>frijol verde valle</t>
  </si>
  <si>
    <t>lenteja verde valle</t>
  </si>
  <si>
    <t>garbanzo verde valle</t>
  </si>
  <si>
    <t>kilos</t>
  </si>
  <si>
    <t>Coordinación de Programas</t>
  </si>
  <si>
    <t>Dirección de Trabajo Social</t>
  </si>
  <si>
    <t>Protección Civil</t>
  </si>
  <si>
    <t>pelotas</t>
  </si>
  <si>
    <t>servicio</t>
  </si>
  <si>
    <t>CADEM</t>
  </si>
  <si>
    <t>pieza</t>
  </si>
  <si>
    <t>electrolits</t>
  </si>
  <si>
    <t>DIPAM</t>
  </si>
  <si>
    <t>Coordinación de Inclusión</t>
  </si>
  <si>
    <t xml:space="preserve">articulos varios </t>
  </si>
  <si>
    <t>bulto</t>
  </si>
  <si>
    <t>pasteles</t>
  </si>
  <si>
    <t>Complejo El Sauz</t>
  </si>
  <si>
    <t>12 piedritas, A.C.</t>
  </si>
  <si>
    <t xml:space="preserve">Cena </t>
  </si>
  <si>
    <t>Servicio</t>
  </si>
  <si>
    <t>Usuarios CADIPSIC Las Palmas, Belisario Y Refugio</t>
  </si>
  <si>
    <t xml:space="preserve">  Cena Completa</t>
  </si>
  <si>
    <t>Alimento Preparado Variado</t>
  </si>
  <si>
    <t>Litro</t>
  </si>
  <si>
    <t>Tostada</t>
  </si>
  <si>
    <t>Kilo</t>
  </si>
  <si>
    <t xml:space="preserve"> </t>
  </si>
  <si>
    <t xml:space="preserve">pastel a granel </t>
  </si>
  <si>
    <t xml:space="preserve">Kilo </t>
  </si>
  <si>
    <t xml:space="preserve">   </t>
  </si>
  <si>
    <t>Bolillo</t>
  </si>
  <si>
    <t>Pieza</t>
  </si>
  <si>
    <t>Calzado Usado</t>
  </si>
  <si>
    <t>Prenda de Vestir Usada</t>
  </si>
  <si>
    <t>paquetes</t>
  </si>
  <si>
    <t>Albergue Villas Miravalle</t>
  </si>
  <si>
    <t>OPD de la Administración Pública Municipal
 Denominado Sistema DIF Guadalajara</t>
  </si>
  <si>
    <t>Calle Eulogio Parra # 2539 col. Circunvalación Guevara, Guadalajara Jalisco C.P. 44680   Tel. 33 3836 3444</t>
  </si>
  <si>
    <t>Titular de Procuración de Fondos y Relaciones Publicas del OPD de la Administración Pública Municipal Denominado Sistema DIF Guadalajara.</t>
  </si>
  <si>
    <t>Cenas voluntariado</t>
  </si>
  <si>
    <t>CONCENTRADO DE DONATIVOS SALIDAS ENERO 2026</t>
  </si>
  <si>
    <t>001</t>
  </si>
  <si>
    <t>pañales para adulto</t>
  </si>
  <si>
    <t>002</t>
  </si>
  <si>
    <t>roscas (walmart)</t>
  </si>
  <si>
    <t>003</t>
  </si>
  <si>
    <t>roscas (la salteña)</t>
  </si>
  <si>
    <t>Ayuntamiento de Guadalajara</t>
  </si>
  <si>
    <t>004</t>
  </si>
  <si>
    <t>005</t>
  </si>
  <si>
    <t>DIF Jalisco</t>
  </si>
  <si>
    <t>006</t>
  </si>
  <si>
    <t>Boletos acceso al Acuario Michin</t>
  </si>
  <si>
    <t>007</t>
  </si>
  <si>
    <t>Dirección de Habilidades y Desarrollo Comunitario</t>
  </si>
  <si>
    <t>008</t>
  </si>
  <si>
    <t>CECOFAM</t>
  </si>
  <si>
    <t>009</t>
  </si>
  <si>
    <t>Asociación Civil Ola Púrpura</t>
  </si>
  <si>
    <t>010</t>
  </si>
  <si>
    <t>Dirección de Centros de Atención Infantil</t>
  </si>
  <si>
    <t>011</t>
  </si>
  <si>
    <t>Organización de Invidentes Unidos de Jalisco, A.C.</t>
  </si>
  <si>
    <t>012</t>
  </si>
  <si>
    <t>013</t>
  </si>
  <si>
    <t xml:space="preserve">Delegación de Protección de Niñas, Niños y Adolescentes </t>
  </si>
  <si>
    <t>014</t>
  </si>
  <si>
    <t>015</t>
  </si>
  <si>
    <t>016</t>
  </si>
  <si>
    <t>Juanita y Fernando, A.C.</t>
  </si>
  <si>
    <t>017</t>
  </si>
  <si>
    <t>018</t>
  </si>
  <si>
    <t>Treacher Collins México, A.C.</t>
  </si>
  <si>
    <t>019</t>
  </si>
  <si>
    <t>020</t>
  </si>
  <si>
    <t>021</t>
  </si>
  <si>
    <t>DIF Zapopan</t>
  </si>
  <si>
    <t>022</t>
  </si>
  <si>
    <t>022A</t>
  </si>
  <si>
    <t>Jefatura del Departamento de Prevención, Atención y Acompañamiento de NNA</t>
  </si>
  <si>
    <t>022B</t>
  </si>
  <si>
    <t>023</t>
  </si>
  <si>
    <t>024</t>
  </si>
  <si>
    <t>sudaderas basicas con capucha para hombre</t>
  </si>
  <si>
    <t>pants de felpa para caballero azul marino</t>
  </si>
  <si>
    <t>025</t>
  </si>
  <si>
    <t>026</t>
  </si>
  <si>
    <t>Psicología CDC No. 27</t>
  </si>
  <si>
    <t>027</t>
  </si>
  <si>
    <t>suéter caballero</t>
  </si>
  <si>
    <t>chamarra caballero</t>
  </si>
  <si>
    <t>camisa caballero</t>
  </si>
  <si>
    <t>028</t>
  </si>
  <si>
    <t>roscas de reyes Anahi Barón</t>
  </si>
  <si>
    <t>rosca de reyes Anahi Barón</t>
  </si>
  <si>
    <t>029</t>
  </si>
  <si>
    <t>030</t>
  </si>
  <si>
    <t>031</t>
  </si>
  <si>
    <t>Jefatura de Comedores Comunitarios</t>
  </si>
  <si>
    <t>032</t>
  </si>
  <si>
    <t>033</t>
  </si>
  <si>
    <t>pelotas DIF Jalisco</t>
  </si>
  <si>
    <t>034</t>
  </si>
  <si>
    <t>035</t>
  </si>
  <si>
    <t>036</t>
  </si>
  <si>
    <t>037</t>
  </si>
  <si>
    <t>Salud en el Trabajo Secretaría de Seguridad del Estado de Jalisco</t>
  </si>
  <si>
    <t>038</t>
  </si>
  <si>
    <t>039</t>
  </si>
  <si>
    <t>040</t>
  </si>
  <si>
    <t>bolsas de tela para mandado</t>
  </si>
  <si>
    <t>caja</t>
  </si>
  <si>
    <t>frijol isadora c/24 piezas c/u</t>
  </si>
  <si>
    <t>bloqueador solar antienvejecimiento</t>
  </si>
  <si>
    <t>bloqueador solar facial</t>
  </si>
  <si>
    <t>dasavena c/10 kg</t>
  </si>
  <si>
    <t>gel fijador rocca-6 1000gms</t>
  </si>
  <si>
    <t>agua mineral c/6 piezas de 2lts</t>
  </si>
  <si>
    <t>paquete</t>
  </si>
  <si>
    <t>Casa Hogar Villas Miravalle</t>
  </si>
  <si>
    <t>041</t>
  </si>
  <si>
    <t>042</t>
  </si>
  <si>
    <t>base para cama individual usada en buen estado</t>
  </si>
  <si>
    <t>cobijas</t>
  </si>
  <si>
    <t>Dirección de Medio Ambiente</t>
  </si>
  <si>
    <t>043</t>
  </si>
  <si>
    <t>toallas húmedas</t>
  </si>
  <si>
    <t>Jaime De la Torre Váldez</t>
  </si>
  <si>
    <t>044</t>
  </si>
  <si>
    <t>electrolits 625ml.</t>
  </si>
  <si>
    <t>Jefartura de Transportes</t>
  </si>
  <si>
    <t>045</t>
  </si>
  <si>
    <t>pastel mil hojas</t>
  </si>
  <si>
    <t>pastel 3 leches</t>
  </si>
  <si>
    <t>046</t>
  </si>
  <si>
    <t>047</t>
  </si>
  <si>
    <t xml:space="preserve">despensas </t>
  </si>
  <si>
    <t>bolsas con fruta (plátano,guayaba,naranja,pepino y manzana)</t>
  </si>
  <si>
    <t>jugos diferentes sabores (19 hermanos)</t>
  </si>
  <si>
    <t>muffin</t>
  </si>
  <si>
    <t>bebidas diferentes (yakult,leches santa clara,yogurth 19 hermanos)</t>
  </si>
  <si>
    <t>desayunos (guisado pollo,frijoles,arroz, agua y tortillas)</t>
  </si>
  <si>
    <t>048</t>
  </si>
  <si>
    <t>CONCENTRADO DONATIVOS SALIDAS ENERO 2026</t>
  </si>
  <si>
    <t>02/01/0202</t>
  </si>
  <si>
    <t>001/2026</t>
  </si>
  <si>
    <t>Pares de tenis color balnco distintas tallas</t>
  </si>
  <si>
    <t>Pares</t>
  </si>
  <si>
    <t>002/2026</t>
  </si>
  <si>
    <t>Piezas de Juguetes</t>
  </si>
  <si>
    <t>003/2026</t>
  </si>
  <si>
    <t>Hora de show de magia</t>
  </si>
  <si>
    <t>004/2026</t>
  </si>
  <si>
    <t xml:space="preserve">Tacos dorados </t>
  </si>
  <si>
    <t>Kilo de Carnitas</t>
  </si>
  <si>
    <t>Pieza de Roscas de Reyes</t>
  </si>
  <si>
    <t>Pieza de leche Deslactosada Santa Clara Varios Sabores 180 ml</t>
  </si>
  <si>
    <t>Pares de sandalias CROCS</t>
  </si>
  <si>
    <t>Pieza de cepillos para peinar</t>
  </si>
  <si>
    <t>Pares de calcetines</t>
  </si>
  <si>
    <t>005/2026</t>
  </si>
  <si>
    <t xml:space="preserve">Repelente liquido de insectos con atomizador </t>
  </si>
  <si>
    <t>Protector solar 90 g</t>
  </si>
  <si>
    <t>006/2026</t>
  </si>
  <si>
    <t>Productos de limpieza</t>
  </si>
  <si>
    <t xml:space="preserve">Rosca de Reyes </t>
  </si>
  <si>
    <t>15</t>
  </si>
  <si>
    <t>18</t>
  </si>
  <si>
    <t>17</t>
  </si>
  <si>
    <t>35</t>
  </si>
  <si>
    <t>34</t>
  </si>
  <si>
    <t>pan</t>
  </si>
  <si>
    <t xml:space="preserve">C. EDNA GABRIELA VALDEZ RÍOS </t>
  </si>
  <si>
    <t xml:space="preserve">LIC. ROLDAN CRUZ LAZARO </t>
  </si>
  <si>
    <t>Denominado Sistema  DIF Guadalajara</t>
  </si>
  <si>
    <t xml:space="preserve">Titular de Procuración de Fondos del OPD  </t>
  </si>
  <si>
    <t>de la Administración Pública Municipal Denominado Sistema  DIF Guadalajara</t>
  </si>
  <si>
    <t xml:space="preserve">Calle Eulogio Parra #2539 col. Circunvalacion guevara, Guadalajara Jalisco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</si>
</sst>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.00_-;\-&quot;$&quot;* #,##0.00_-;_-&quot;$&quot;* &quot;-&quot;??_-;_-@"/>
    <numFmt numFmtId="165" formatCode="dd/mm/yyyy;@"/>
    <numFmt numFmtId="166" formatCode="d/m/yyyy"/>
    <numFmt numFmtId="167" formatCode="&quot;$&quot;#,##0.00"/>
    <numFmt numFmtId="168" formatCode="&quot;$&quot;#,##0"/>
  </numFmts>
  <fonts count="3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4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5" fillId="0" borderId="0"/>
    <xf numFmtId="0" fontId="14" fillId="0" borderId="0"/>
    <xf numFmtId="44" fontId="14" fillId="0" borderId="0" applyFont="0" applyFill="0" applyBorder="0" applyAlignment="0" applyProtection="0"/>
  </cellStyleXfs>
  <cellXfs count="270">
    <xf numFmtId="0" fontId="0" fillId="0" borderId="0" xfId="0"/>
    <xf numFmtId="0" fontId="5" fillId="0" borderId="0" xfId="2"/>
    <xf numFmtId="44" fontId="5" fillId="0" borderId="0" xfId="2" applyNumberFormat="1" applyAlignment="1">
      <alignment vertical="center"/>
    </xf>
    <xf numFmtId="0" fontId="5" fillId="0" borderId="0" xfId="2" applyAlignment="1">
      <alignment vertical="center"/>
    </xf>
    <xf numFmtId="0" fontId="0" fillId="0" borderId="0" xfId="0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2" fillId="0" borderId="0" xfId="0" applyFont="1"/>
    <xf numFmtId="14" fontId="1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14" fontId="11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3" fillId="0" borderId="0" xfId="0" applyFont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horizontal="center"/>
    </xf>
    <xf numFmtId="44" fontId="9" fillId="0" borderId="0" xfId="0" applyNumberFormat="1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1" xfId="0" applyFont="1" applyBorder="1" applyAlignment="1"/>
    <xf numFmtId="0" fontId="3" fillId="0" borderId="11" xfId="0" applyFont="1" applyBorder="1" applyAlignment="1">
      <alignment horizontal="left"/>
    </xf>
    <xf numFmtId="0" fontId="5" fillId="0" borderId="0" xfId="2" applyAlignment="1">
      <alignment horizontal="center"/>
    </xf>
    <xf numFmtId="44" fontId="7" fillId="0" borderId="8" xfId="0" applyNumberFormat="1" applyFont="1" applyBorder="1" applyAlignment="1">
      <alignment horizontal="right"/>
    </xf>
    <xf numFmtId="0" fontId="3" fillId="0" borderId="15" xfId="0" applyFont="1" applyBorder="1" applyAlignment="1"/>
    <xf numFmtId="44" fontId="7" fillId="0" borderId="15" xfId="0" applyNumberFormat="1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0" xfId="0"/>
    <xf numFmtId="0" fontId="17" fillId="0" borderId="0" xfId="0" applyFont="1" applyAlignment="1">
      <alignment vertical="center"/>
    </xf>
    <xf numFmtId="0" fontId="0" fillId="0" borderId="0" xfId="0" applyAlignment="1">
      <alignment horizontal="left"/>
    </xf>
    <xf numFmtId="14" fontId="2" fillId="0" borderId="2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164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/>
    <xf numFmtId="14" fontId="2" fillId="0" borderId="1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164" fontId="18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8" fillId="0" borderId="7" xfId="0" applyFont="1" applyBorder="1" applyAlignment="1">
      <alignment horizontal="left" vertical="center" wrapText="1"/>
    </xf>
    <xf numFmtId="164" fontId="18" fillId="0" borderId="7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9" xfId="1" applyNumberFormat="1" applyFont="1" applyFill="1" applyBorder="1" applyAlignment="1">
      <alignment horizontal="center" vertical="center" wrapText="1"/>
    </xf>
    <xf numFmtId="44" fontId="6" fillId="0" borderId="9" xfId="1" applyFont="1" applyFill="1" applyBorder="1" applyAlignment="1">
      <alignment horizontal="center" vertical="center" wrapText="1"/>
    </xf>
    <xf numFmtId="0" fontId="6" fillId="0" borderId="33" xfId="2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21" fillId="0" borderId="0" xfId="0" applyFont="1"/>
    <xf numFmtId="0" fontId="2" fillId="0" borderId="9" xfId="0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center" vertical="center"/>
    </xf>
    <xf numFmtId="164" fontId="18" fillId="0" borderId="16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0" fillId="0" borderId="0" xfId="0" applyFont="1" applyAlignment="1"/>
    <xf numFmtId="166" fontId="22" fillId="0" borderId="0" xfId="0" applyNumberFormat="1" applyFont="1" applyAlignment="1">
      <alignment horizontal="center" vertical="center" wrapText="1"/>
    </xf>
    <xf numFmtId="164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0" fontId="23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2" fontId="26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165" fontId="18" fillId="0" borderId="22" xfId="0" applyNumberFormat="1" applyFont="1" applyBorder="1" applyAlignment="1">
      <alignment horizontal="center" vertical="center"/>
    </xf>
    <xf numFmtId="164" fontId="18" fillId="0" borderId="20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165" fontId="18" fillId="0" borderId="2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/>
    </xf>
    <xf numFmtId="14" fontId="2" fillId="0" borderId="2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14" fontId="2" fillId="0" borderId="2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0" xfId="0" applyFont="1" applyAlignment="1"/>
    <xf numFmtId="44" fontId="27" fillId="0" borderId="0" xfId="0" applyNumberFormat="1" applyFont="1"/>
    <xf numFmtId="0" fontId="3" fillId="0" borderId="0" xfId="0" applyFont="1" applyBorder="1" applyAlignment="1">
      <alignment horizontal="left"/>
    </xf>
    <xf numFmtId="0" fontId="2" fillId="0" borderId="16" xfId="0" quotePrefix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quotePrefix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20" xfId="0" quotePrefix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165" fontId="18" fillId="0" borderId="17" xfId="0" applyNumberFormat="1" applyFont="1" applyBorder="1" applyAlignment="1">
      <alignment horizontal="center" vertical="center"/>
    </xf>
    <xf numFmtId="0" fontId="18" fillId="0" borderId="8" xfId="0" quotePrefix="1" applyFont="1" applyBorder="1" applyAlignment="1">
      <alignment horizontal="center" vertical="center"/>
    </xf>
    <xf numFmtId="0" fontId="18" fillId="0" borderId="20" xfId="0" quotePrefix="1" applyFont="1" applyBorder="1" applyAlignment="1">
      <alignment horizontal="center" vertical="center"/>
    </xf>
    <xf numFmtId="165" fontId="18" fillId="0" borderId="28" xfId="0" applyNumberFormat="1" applyFont="1" applyBorder="1" applyAlignment="1">
      <alignment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6" xfId="0" quotePrefix="1" applyFont="1" applyBorder="1" applyAlignment="1">
      <alignment horizontal="center" vertical="center"/>
    </xf>
    <xf numFmtId="0" fontId="28" fillId="0" borderId="11" xfId="0" applyFont="1" applyBorder="1" applyAlignment="1">
      <alignment wrapText="1"/>
    </xf>
    <xf numFmtId="0" fontId="0" fillId="0" borderId="11" xfId="0" applyBorder="1" applyAlignment="1"/>
    <xf numFmtId="0" fontId="18" fillId="0" borderId="7" xfId="0" quotePrefix="1" applyFont="1" applyBorder="1" applyAlignment="1">
      <alignment horizontal="center" vertical="center"/>
    </xf>
    <xf numFmtId="165" fontId="18" fillId="0" borderId="28" xfId="0" applyNumberFormat="1" applyFont="1" applyBorder="1" applyAlignment="1">
      <alignment horizontal="center" vertical="center"/>
    </xf>
    <xf numFmtId="167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37" xfId="0" applyFont="1" applyBorder="1" applyAlignment="1">
      <alignment horizontal="center" wrapText="1"/>
    </xf>
    <xf numFmtId="0" fontId="29" fillId="0" borderId="37" xfId="0" applyFont="1" applyBorder="1" applyAlignment="1">
      <alignment horizontal="center"/>
    </xf>
    <xf numFmtId="0" fontId="29" fillId="0" borderId="38" xfId="0" applyFont="1" applyBorder="1" applyAlignment="1">
      <alignment horizontal="center" wrapText="1"/>
    </xf>
    <xf numFmtId="0" fontId="29" fillId="0" borderId="39" xfId="0" applyFont="1" applyBorder="1" applyAlignment="1">
      <alignment horizontal="center" wrapText="1"/>
    </xf>
    <xf numFmtId="0" fontId="29" fillId="0" borderId="39" xfId="0" applyFont="1" applyBorder="1" applyAlignment="1">
      <alignment horizontal="center"/>
    </xf>
    <xf numFmtId="167" fontId="29" fillId="0" borderId="39" xfId="0" applyNumberFormat="1" applyFont="1" applyBorder="1" applyAlignment="1">
      <alignment horizontal="center"/>
    </xf>
    <xf numFmtId="0" fontId="29" fillId="0" borderId="40" xfId="0" applyFont="1" applyBorder="1" applyAlignment="1">
      <alignment horizontal="center" wrapText="1"/>
    </xf>
    <xf numFmtId="8" fontId="29" fillId="0" borderId="0" xfId="0" applyNumberFormat="1" applyFont="1" applyAlignment="1">
      <alignment horizontal="center"/>
    </xf>
    <xf numFmtId="168" fontId="29" fillId="0" borderId="0" xfId="0" applyNumberFormat="1" applyFont="1" applyAlignment="1">
      <alignment horizontal="center"/>
    </xf>
    <xf numFmtId="167" fontId="29" fillId="0" borderId="37" xfId="0" applyNumberFormat="1" applyFont="1" applyBorder="1" applyAlignment="1">
      <alignment horizontal="center"/>
    </xf>
    <xf numFmtId="0" fontId="29" fillId="0" borderId="41" xfId="0" applyFont="1" applyBorder="1" applyAlignment="1">
      <alignment horizontal="center" wrapText="1"/>
    </xf>
    <xf numFmtId="0" fontId="29" fillId="0" borderId="41" xfId="0" applyFont="1" applyBorder="1" applyAlignment="1">
      <alignment horizontal="center"/>
    </xf>
    <xf numFmtId="167" fontId="29" fillId="0" borderId="41" xfId="0" applyNumberFormat="1" applyFont="1" applyBorder="1" applyAlignment="1">
      <alignment horizontal="center"/>
    </xf>
    <xf numFmtId="0" fontId="29" fillId="0" borderId="42" xfId="0" applyFont="1" applyBorder="1" applyAlignment="1">
      <alignment horizontal="center" wrapText="1"/>
    </xf>
    <xf numFmtId="14" fontId="29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 wrapText="1"/>
    </xf>
    <xf numFmtId="167" fontId="30" fillId="0" borderId="0" xfId="0" applyNumberFormat="1" applyFont="1" applyBorder="1" applyAlignment="1">
      <alignment horizontal="center" vertical="center"/>
    </xf>
    <xf numFmtId="14" fontId="29" fillId="0" borderId="43" xfId="0" applyNumberFormat="1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14" fontId="29" fillId="0" borderId="44" xfId="0" applyNumberFormat="1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8" fontId="29" fillId="0" borderId="39" xfId="0" applyNumberFormat="1" applyFont="1" applyBorder="1" applyAlignment="1">
      <alignment horizontal="center"/>
    </xf>
    <xf numFmtId="14" fontId="29" fillId="0" borderId="45" xfId="0" applyNumberFormat="1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167" fontId="29" fillId="0" borderId="41" xfId="0" applyNumberFormat="1" applyFont="1" applyBorder="1" applyAlignment="1">
      <alignment horizontal="center" vertical="center"/>
    </xf>
    <xf numFmtId="44" fontId="6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4" fillId="0" borderId="0" xfId="0" applyFont="1"/>
    <xf numFmtId="0" fontId="0" fillId="0" borderId="0" xfId="0" applyAlignment="1">
      <alignment vertical="center"/>
    </xf>
    <xf numFmtId="44" fontId="3" fillId="0" borderId="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8" fillId="0" borderId="9" xfId="0" quotePrefix="1" applyFont="1" applyBorder="1" applyAlignment="1">
      <alignment horizontal="center" vertical="center"/>
    </xf>
    <xf numFmtId="0" fontId="18" fillId="0" borderId="7" xfId="0" quotePrefix="1" applyFont="1" applyBorder="1" applyAlignment="1">
      <alignment horizontal="center" vertical="center"/>
    </xf>
    <xf numFmtId="165" fontId="18" fillId="0" borderId="25" xfId="0" applyNumberFormat="1" applyFont="1" applyBorder="1" applyAlignment="1">
      <alignment horizontal="center" vertical="center"/>
    </xf>
    <xf numFmtId="165" fontId="18" fillId="0" borderId="27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4" fontId="2" fillId="0" borderId="25" xfId="0" applyNumberFormat="1" applyFont="1" applyBorder="1" applyAlignment="1">
      <alignment horizontal="center" vertical="center"/>
    </xf>
    <xf numFmtId="14" fontId="2" fillId="0" borderId="27" xfId="0" applyNumberFormat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quotePrefix="1" applyFont="1" applyBorder="1" applyAlignment="1">
      <alignment horizontal="center" vertical="center"/>
    </xf>
    <xf numFmtId="14" fontId="18" fillId="0" borderId="25" xfId="0" applyNumberFormat="1" applyFont="1" applyBorder="1" applyAlignment="1">
      <alignment horizontal="center" vertical="center"/>
    </xf>
    <xf numFmtId="14" fontId="18" fillId="0" borderId="26" xfId="0" applyNumberFormat="1" applyFont="1" applyBorder="1" applyAlignment="1">
      <alignment horizontal="center" vertical="center"/>
    </xf>
    <xf numFmtId="14" fontId="18" fillId="0" borderId="27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8" fillId="0" borderId="10" xfId="0" quotePrefix="1" applyFont="1" applyBorder="1" applyAlignment="1">
      <alignment horizontal="center" vertical="center"/>
    </xf>
    <xf numFmtId="165" fontId="18" fillId="0" borderId="26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" fillId="0" borderId="30" xfId="0" quotePrefix="1" applyFont="1" applyBorder="1" applyAlignment="1">
      <alignment horizontal="center" vertical="center"/>
    </xf>
    <xf numFmtId="14" fontId="2" fillId="0" borderId="31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34" xfId="0" applyNumberFormat="1" applyFont="1" applyBorder="1" applyAlignment="1">
      <alignment horizontal="center" vertical="center"/>
    </xf>
    <xf numFmtId="0" fontId="2" fillId="0" borderId="29" xfId="0" quotePrefix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166" fontId="25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15" fillId="0" borderId="0" xfId="0" applyFont="1" applyAlignment="1">
      <alignment horizontal="center" vertical="center" wrapText="1"/>
    </xf>
    <xf numFmtId="166" fontId="25" fillId="0" borderId="0" xfId="0" applyNumberFormat="1" applyFont="1" applyAlignment="1">
      <alignment horizontal="center" vertical="center" wrapText="1"/>
    </xf>
    <xf numFmtId="14" fontId="29" fillId="0" borderId="44" xfId="0" applyNumberFormat="1" applyFont="1" applyBorder="1" applyAlignment="1">
      <alignment horizontal="center" vertical="center"/>
    </xf>
    <xf numFmtId="0" fontId="28" fillId="0" borderId="44" xfId="0" applyFont="1" applyBorder="1" applyAlignment="1">
      <alignment vertical="center"/>
    </xf>
    <xf numFmtId="0" fontId="29" fillId="0" borderId="39" xfId="0" applyFont="1" applyBorder="1" applyAlignment="1">
      <alignment horizontal="center" vertical="center"/>
    </xf>
    <xf numFmtId="0" fontId="28" fillId="0" borderId="39" xfId="0" applyFont="1" applyBorder="1" applyAlignment="1">
      <alignment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28" fillId="0" borderId="44" xfId="0" applyFont="1" applyBorder="1"/>
    <xf numFmtId="0" fontId="28" fillId="0" borderId="39" xfId="0" applyFont="1" applyBorder="1"/>
    <xf numFmtId="0" fontId="20" fillId="0" borderId="8" xfId="0" applyFont="1" applyBorder="1" applyAlignment="1">
      <alignment horizontal="center" vertical="center" wrapText="1"/>
    </xf>
    <xf numFmtId="0" fontId="1" fillId="0" borderId="31" xfId="2" applyFont="1" applyBorder="1" applyAlignment="1">
      <alignment horizontal="center" vertical="center" wrapText="1"/>
    </xf>
    <xf numFmtId="0" fontId="1" fillId="0" borderId="30" xfId="2" applyFont="1" applyBorder="1" applyAlignment="1">
      <alignment horizontal="center" vertical="center" wrapText="1"/>
    </xf>
    <xf numFmtId="0" fontId="1" fillId="0" borderId="36" xfId="2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14" fontId="2" fillId="0" borderId="9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4" fontId="20" fillId="0" borderId="8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4" fontId="2" fillId="0" borderId="8" xfId="0" applyNumberFormat="1" applyFont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14" fontId="20" fillId="0" borderId="8" xfId="0" applyNumberFormat="1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49" fontId="20" fillId="0" borderId="8" xfId="0" applyNumberFormat="1" applyFont="1" applyBorder="1" applyAlignment="1">
      <alignment horizontal="center" vertical="center" wrapText="1"/>
    </xf>
    <xf numFmtId="44" fontId="20" fillId="0" borderId="9" xfId="0" applyNumberFormat="1" applyFont="1" applyBorder="1" applyAlignment="1">
      <alignment horizontal="center" vertical="center" wrapText="1"/>
    </xf>
    <xf numFmtId="44" fontId="20" fillId="0" borderId="7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49" fontId="20" fillId="0" borderId="9" xfId="0" applyNumberFormat="1" applyFont="1" applyBorder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44" fontId="20" fillId="0" borderId="8" xfId="0" applyNumberFormat="1" applyFont="1" applyBorder="1" applyAlignment="1">
      <alignment horizontal="center" vertical="center"/>
    </xf>
    <xf numFmtId="1" fontId="20" fillId="0" borderId="8" xfId="0" applyNumberFormat="1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2" fontId="18" fillId="0" borderId="9" xfId="0" applyNumberFormat="1" applyFont="1" applyBorder="1" applyAlignment="1">
      <alignment horizontal="center" vertical="center" wrapText="1"/>
    </xf>
    <xf numFmtId="2" fontId="18" fillId="0" borderId="7" xfId="0" applyNumberFormat="1" applyFont="1" applyBorder="1" applyAlignment="1">
      <alignment horizontal="center" vertical="center" wrapText="1"/>
    </xf>
    <xf numFmtId="0" fontId="1" fillId="0" borderId="34" xfId="2" applyFont="1" applyBorder="1" applyAlignment="1">
      <alignment horizontal="center" vertical="center" wrapText="1"/>
    </xf>
    <xf numFmtId="0" fontId="1" fillId="0" borderId="29" xfId="2" applyFont="1" applyBorder="1" applyAlignment="1">
      <alignment horizontal="center" vertical="center" wrapText="1"/>
    </xf>
    <xf numFmtId="0" fontId="1" fillId="0" borderId="35" xfId="2" applyFont="1" applyBorder="1" applyAlignment="1">
      <alignment horizontal="center" vertical="center" wrapText="1"/>
    </xf>
  </cellXfs>
  <cellStyles count="5">
    <cellStyle name="Moneda 2" xfId="4" xr:uid="{00000000-0005-0000-0000-000000000000}"/>
    <cellStyle name="Moneda 3" xfId="1" xr:uid="{00000000-0005-0000-0000-000001000000}"/>
    <cellStyle name="Normal" xfId="0" builtinId="0"/>
    <cellStyle name="Normal 2" xfId="2" xr:uid="{00000000-0005-0000-0000-000003000000}"/>
    <cellStyle name="Normal 5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199248</xdr:colOff>
      <xdr:row>0</xdr:row>
      <xdr:rowOff>4861</xdr:rowOff>
    </xdr:from>
    <xdr:to>
      <xdr:col>2</xdr:col>
      <xdr:colOff>904098</xdr:colOff>
      <xdr:row>2</xdr:row>
      <xdr:rowOff>237941</xdr:rowOff>
    </xdr:to>
    <xdr:pic>
      <xdr:nvPicPr>
        <xdr:cNvPr id="3" name="Imagen 2" descr="Logos DIF GDL Pagina Web-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4861"/>
          <a:ext cx="1798281" cy="991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199248</xdr:colOff>
      <xdr:row>20</xdr:row>
      <xdr:rowOff>4861</xdr:rowOff>
    </xdr:from>
    <xdr:to>
      <xdr:col>2</xdr:col>
      <xdr:colOff>904098</xdr:colOff>
      <xdr:row>22</xdr:row>
      <xdr:rowOff>237941</xdr:rowOff>
    </xdr:to>
    <xdr:pic>
      <xdr:nvPicPr>
        <xdr:cNvPr id="10" name="Imagen 9" descr="Logos DIF GDL Pagina Web-0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4861"/>
          <a:ext cx="1611993" cy="999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199248</xdr:colOff>
      <xdr:row>40</xdr:row>
      <xdr:rowOff>4861</xdr:rowOff>
    </xdr:from>
    <xdr:to>
      <xdr:col>2</xdr:col>
      <xdr:colOff>904098</xdr:colOff>
      <xdr:row>42</xdr:row>
      <xdr:rowOff>237941</xdr:rowOff>
    </xdr:to>
    <xdr:pic>
      <xdr:nvPicPr>
        <xdr:cNvPr id="13" name="Imagen 12" descr="Logos DIF GDL Pagina Web-0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6274226"/>
          <a:ext cx="1611993" cy="999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199248</xdr:colOff>
      <xdr:row>91</xdr:row>
      <xdr:rowOff>4861</xdr:rowOff>
    </xdr:from>
    <xdr:to>
      <xdr:col>2</xdr:col>
      <xdr:colOff>904098</xdr:colOff>
      <xdr:row>93</xdr:row>
      <xdr:rowOff>237941</xdr:rowOff>
    </xdr:to>
    <xdr:pic>
      <xdr:nvPicPr>
        <xdr:cNvPr id="9" name="Imagen 8" descr="Logos DIF GDL Pagina Web-0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18643870"/>
          <a:ext cx="1710112" cy="999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199248</xdr:colOff>
      <xdr:row>68</xdr:row>
      <xdr:rowOff>4861</xdr:rowOff>
    </xdr:from>
    <xdr:to>
      <xdr:col>2</xdr:col>
      <xdr:colOff>904098</xdr:colOff>
      <xdr:row>70</xdr:row>
      <xdr:rowOff>237941</xdr:rowOff>
    </xdr:to>
    <xdr:pic>
      <xdr:nvPicPr>
        <xdr:cNvPr id="15" name="Imagen 14" descr="Logos DIF GDL Pagina Web-0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12469976"/>
          <a:ext cx="1710806" cy="99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290172</xdr:colOff>
      <xdr:row>0</xdr:row>
      <xdr:rowOff>0</xdr:rowOff>
    </xdr:from>
    <xdr:to>
      <xdr:col>2</xdr:col>
      <xdr:colOff>459762</xdr:colOff>
      <xdr:row>2</xdr:row>
      <xdr:rowOff>247651</xdr:rowOff>
    </xdr:to>
    <xdr:pic>
      <xdr:nvPicPr>
        <xdr:cNvPr id="2" name="Imagen 1" descr="Logos DIF GDL Pagina Web-0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172" y="0"/>
          <a:ext cx="2117112" cy="1013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379628</xdr:colOff>
      <xdr:row>0</xdr:row>
      <xdr:rowOff>0</xdr:rowOff>
    </xdr:from>
    <xdr:to>
      <xdr:col>2</xdr:col>
      <xdr:colOff>1081989</xdr:colOff>
      <xdr:row>2</xdr:row>
      <xdr:rowOff>353098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467" y="0"/>
          <a:ext cx="2467858" cy="1112353"/>
        </a:xfrm>
        <a:prstGeom prst="rect">
          <a:avLst/>
        </a:prstGeom>
      </xdr:spPr>
    </xdr:pic>
    <xdr:clientData/>
  </xdr:twoCellAnchor>
  <xdr:oneCellAnchor>
    <xdr:from>
      <xdr:col>0</xdr:col>
      <xdr:colOff>379628</xdr:colOff>
      <xdr:row>54</xdr:row>
      <xdr:rowOff>0</xdr:rowOff>
    </xdr:from>
    <xdr:ext cx="2473206" cy="1119698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628" y="0"/>
          <a:ext cx="2473206" cy="11196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8"/>
  <sheetViews>
    <sheetView zoomScale="160" zoomScaleNormal="160" workbookViewId="0">
      <selection activeCell="A4" sqref="A4"/>
    </sheetView>
  </sheetViews>
  <sheetFormatPr baseColWidth="10" defaultRowHeight="15" x14ac:dyDescent="0.25"/>
  <cols>
    <col min="1" max="1" width="9.85546875" style="4" bestFit="1" customWidth="1"/>
    <col min="2" max="2" width="8.42578125" style="4" customWidth="1"/>
    <col min="3" max="3" width="18.7109375" customWidth="1"/>
    <col min="4" max="4" width="8.42578125" customWidth="1"/>
    <col min="5" max="5" width="7.140625" customWidth="1"/>
    <col min="6" max="6" width="7.5703125" customWidth="1"/>
    <col min="7" max="7" width="11" bestFit="1" customWidth="1"/>
    <col min="8" max="8" width="14.28515625" bestFit="1" customWidth="1"/>
    <col min="9" max="9" width="14.5703125" style="4" customWidth="1"/>
    <col min="10" max="10" width="10.5703125" style="4" bestFit="1" customWidth="1"/>
    <col min="11" max="11" width="15.28515625" customWidth="1"/>
  </cols>
  <sheetData>
    <row r="1" spans="1:26" ht="30" customHeight="1" x14ac:dyDescent="0.25">
      <c r="A1" s="197" t="s">
        <v>12</v>
      </c>
      <c r="B1" s="198"/>
      <c r="C1" s="198"/>
      <c r="D1" s="198"/>
      <c r="E1" s="198"/>
      <c r="F1" s="198"/>
      <c r="G1" s="198"/>
      <c r="H1" s="198"/>
      <c r="I1" s="198"/>
      <c r="J1" s="198"/>
      <c r="K1" s="199"/>
    </row>
    <row r="2" spans="1:26" ht="30" customHeight="1" x14ac:dyDescent="0.25">
      <c r="A2" s="174" t="s">
        <v>96</v>
      </c>
      <c r="B2" s="175"/>
      <c r="C2" s="175"/>
      <c r="D2" s="175"/>
      <c r="E2" s="175"/>
      <c r="F2" s="175"/>
      <c r="G2" s="175"/>
      <c r="H2" s="175"/>
      <c r="I2" s="175"/>
      <c r="J2" s="175"/>
      <c r="K2" s="176"/>
    </row>
    <row r="3" spans="1:26" ht="30" customHeight="1" thickBot="1" x14ac:dyDescent="0.3">
      <c r="A3" s="177" t="s">
        <v>0</v>
      </c>
      <c r="B3" s="178"/>
      <c r="C3" s="178"/>
      <c r="D3" s="178"/>
      <c r="E3" s="178"/>
      <c r="F3" s="178"/>
      <c r="G3" s="178"/>
      <c r="H3" s="178"/>
      <c r="I3" s="178"/>
      <c r="J3" s="178"/>
      <c r="K3" s="179"/>
    </row>
    <row r="4" spans="1:26" ht="30" customHeight="1" thickBot="1" x14ac:dyDescent="0.3">
      <c r="A4" s="16" t="s">
        <v>1</v>
      </c>
      <c r="B4" s="5" t="s">
        <v>2</v>
      </c>
      <c r="C4" s="5" t="s">
        <v>3</v>
      </c>
      <c r="D4" s="5" t="s">
        <v>20</v>
      </c>
      <c r="E4" s="5" t="s">
        <v>21</v>
      </c>
      <c r="F4" s="6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</row>
    <row r="5" spans="1:26" s="42" customFormat="1" ht="12" x14ac:dyDescent="0.2">
      <c r="A5" s="205">
        <v>46029</v>
      </c>
      <c r="B5" s="204" t="s">
        <v>97</v>
      </c>
      <c r="C5" s="37" t="s">
        <v>66</v>
      </c>
      <c r="D5" s="36" t="s">
        <v>45</v>
      </c>
      <c r="E5" s="36" t="s">
        <v>46</v>
      </c>
      <c r="F5" s="36">
        <v>30</v>
      </c>
      <c r="G5" s="38">
        <v>35</v>
      </c>
      <c r="H5" s="46">
        <f>G5*F5</f>
        <v>1050</v>
      </c>
      <c r="I5" s="206" t="s">
        <v>67</v>
      </c>
      <c r="J5" s="36" t="s">
        <v>10</v>
      </c>
      <c r="K5" s="40" t="s">
        <v>11</v>
      </c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6" s="42" customFormat="1" ht="12" x14ac:dyDescent="0.2">
      <c r="A6" s="187"/>
      <c r="B6" s="189"/>
      <c r="C6" s="44" t="s">
        <v>98</v>
      </c>
      <c r="D6" s="31" t="s">
        <v>45</v>
      </c>
      <c r="E6" s="31" t="s">
        <v>90</v>
      </c>
      <c r="F6" s="31">
        <v>5</v>
      </c>
      <c r="G6" s="45">
        <v>120</v>
      </c>
      <c r="H6" s="46">
        <f>G6*F6</f>
        <v>600</v>
      </c>
      <c r="I6" s="191"/>
      <c r="J6" s="31" t="s">
        <v>10</v>
      </c>
      <c r="K6" s="47" t="s">
        <v>11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6" s="42" customFormat="1" ht="12" x14ac:dyDescent="0.2">
      <c r="A7" s="43">
        <v>46029</v>
      </c>
      <c r="B7" s="123" t="s">
        <v>99</v>
      </c>
      <c r="C7" s="44" t="s">
        <v>100</v>
      </c>
      <c r="D7" s="31" t="s">
        <v>45</v>
      </c>
      <c r="E7" s="31" t="s">
        <v>46</v>
      </c>
      <c r="F7" s="31">
        <v>30</v>
      </c>
      <c r="G7" s="45">
        <v>409</v>
      </c>
      <c r="H7" s="46">
        <v>12270</v>
      </c>
      <c r="I7" s="67" t="s">
        <v>61</v>
      </c>
      <c r="J7" s="31" t="s">
        <v>10</v>
      </c>
      <c r="K7" s="47" t="s">
        <v>11</v>
      </c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6" s="42" customFormat="1" ht="24" x14ac:dyDescent="0.2">
      <c r="A8" s="114">
        <v>46029</v>
      </c>
      <c r="B8" s="123" t="s">
        <v>101</v>
      </c>
      <c r="C8" s="44" t="s">
        <v>102</v>
      </c>
      <c r="D8" s="112" t="s">
        <v>45</v>
      </c>
      <c r="E8" s="112" t="s">
        <v>46</v>
      </c>
      <c r="F8" s="112">
        <v>60</v>
      </c>
      <c r="G8" s="45">
        <v>400</v>
      </c>
      <c r="H8" s="46">
        <f t="shared" ref="H8:H17" si="0">G8*F8</f>
        <v>24000</v>
      </c>
      <c r="I8" s="116" t="s">
        <v>103</v>
      </c>
      <c r="J8" s="31" t="s">
        <v>10</v>
      </c>
      <c r="K8" s="47" t="s">
        <v>11</v>
      </c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6" s="42" customFormat="1" ht="24" x14ac:dyDescent="0.2">
      <c r="A9" s="108">
        <v>46029</v>
      </c>
      <c r="B9" s="124" t="s">
        <v>104</v>
      </c>
      <c r="C9" s="44" t="s">
        <v>102</v>
      </c>
      <c r="D9" s="106" t="s">
        <v>45</v>
      </c>
      <c r="E9" s="112" t="s">
        <v>46</v>
      </c>
      <c r="F9" s="106">
        <v>64</v>
      </c>
      <c r="G9" s="74">
        <v>400</v>
      </c>
      <c r="H9" s="55">
        <f t="shared" si="0"/>
        <v>25600</v>
      </c>
      <c r="I9" s="111" t="s">
        <v>68</v>
      </c>
      <c r="J9" s="31" t="s">
        <v>10</v>
      </c>
      <c r="K9" s="47" t="s">
        <v>11</v>
      </c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6" s="42" customFormat="1" ht="12" x14ac:dyDescent="0.2">
      <c r="A10" s="43">
        <v>46030</v>
      </c>
      <c r="B10" s="123" t="s">
        <v>105</v>
      </c>
      <c r="C10" s="44" t="s">
        <v>102</v>
      </c>
      <c r="D10" s="31" t="s">
        <v>45</v>
      </c>
      <c r="E10" s="31" t="s">
        <v>46</v>
      </c>
      <c r="F10" s="31">
        <v>80</v>
      </c>
      <c r="G10" s="45">
        <v>400</v>
      </c>
      <c r="H10" s="46">
        <f t="shared" si="0"/>
        <v>32000</v>
      </c>
      <c r="I10" s="30" t="s">
        <v>106</v>
      </c>
      <c r="J10" s="31" t="s">
        <v>10</v>
      </c>
      <c r="K10" s="47" t="s">
        <v>11</v>
      </c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6" s="42" customFormat="1" ht="24" x14ac:dyDescent="0.2">
      <c r="A11" s="43">
        <v>46030</v>
      </c>
      <c r="B11" s="123" t="s">
        <v>107</v>
      </c>
      <c r="C11" s="44" t="s">
        <v>108</v>
      </c>
      <c r="D11" s="31" t="s">
        <v>45</v>
      </c>
      <c r="E11" s="31" t="s">
        <v>46</v>
      </c>
      <c r="F11" s="31">
        <v>150</v>
      </c>
      <c r="G11" s="45">
        <v>259</v>
      </c>
      <c r="H11" s="46">
        <f t="shared" si="0"/>
        <v>38850</v>
      </c>
      <c r="I11" s="67" t="s">
        <v>67</v>
      </c>
      <c r="J11" s="31" t="s">
        <v>10</v>
      </c>
      <c r="K11" s="47" t="s">
        <v>11</v>
      </c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6" s="42" customFormat="1" ht="48" x14ac:dyDescent="0.2">
      <c r="A12" s="43">
        <v>46030</v>
      </c>
      <c r="B12" s="123" t="s">
        <v>109</v>
      </c>
      <c r="C12" s="44" t="s">
        <v>102</v>
      </c>
      <c r="D12" s="31" t="s">
        <v>45</v>
      </c>
      <c r="E12" s="31" t="s">
        <v>46</v>
      </c>
      <c r="F12" s="31">
        <v>140</v>
      </c>
      <c r="G12" s="45">
        <v>400</v>
      </c>
      <c r="H12" s="46">
        <f t="shared" si="0"/>
        <v>56000</v>
      </c>
      <c r="I12" s="67" t="s">
        <v>110</v>
      </c>
      <c r="J12" s="31" t="s">
        <v>10</v>
      </c>
      <c r="K12" s="47" t="s">
        <v>11</v>
      </c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6" s="42" customFormat="1" ht="12" x14ac:dyDescent="0.2">
      <c r="A13" s="43">
        <v>46030</v>
      </c>
      <c r="B13" s="123" t="s">
        <v>111</v>
      </c>
      <c r="C13" s="44" t="s">
        <v>102</v>
      </c>
      <c r="D13" s="31" t="s">
        <v>45</v>
      </c>
      <c r="E13" s="31" t="s">
        <v>46</v>
      </c>
      <c r="F13" s="31">
        <v>30</v>
      </c>
      <c r="G13" s="45">
        <v>400</v>
      </c>
      <c r="H13" s="46">
        <f t="shared" si="0"/>
        <v>12000</v>
      </c>
      <c r="I13" s="30" t="s">
        <v>112</v>
      </c>
      <c r="J13" s="31" t="s">
        <v>10</v>
      </c>
      <c r="K13" s="47" t="s">
        <v>11</v>
      </c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6" s="42" customFormat="1" ht="24" x14ac:dyDescent="0.2">
      <c r="A14" s="114">
        <v>46030</v>
      </c>
      <c r="B14" s="123" t="s">
        <v>113</v>
      </c>
      <c r="C14" s="44" t="s">
        <v>102</v>
      </c>
      <c r="D14" s="112" t="s">
        <v>45</v>
      </c>
      <c r="E14" s="112" t="s">
        <v>46</v>
      </c>
      <c r="F14" s="112">
        <v>50</v>
      </c>
      <c r="G14" s="45">
        <v>400</v>
      </c>
      <c r="H14" s="46">
        <f t="shared" si="0"/>
        <v>20000</v>
      </c>
      <c r="I14" s="116" t="s">
        <v>114</v>
      </c>
      <c r="J14" s="31" t="s">
        <v>10</v>
      </c>
      <c r="K14" s="47" t="s">
        <v>11</v>
      </c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6" s="42" customFormat="1" ht="36" x14ac:dyDescent="0.2">
      <c r="A15" s="114">
        <v>46030</v>
      </c>
      <c r="B15" s="123" t="s">
        <v>115</v>
      </c>
      <c r="C15" s="44" t="s">
        <v>102</v>
      </c>
      <c r="D15" s="112" t="s">
        <v>45</v>
      </c>
      <c r="E15" s="112" t="s">
        <v>46</v>
      </c>
      <c r="F15" s="112">
        <v>130</v>
      </c>
      <c r="G15" s="45">
        <v>400</v>
      </c>
      <c r="H15" s="46">
        <f t="shared" si="0"/>
        <v>52000</v>
      </c>
      <c r="I15" s="116" t="s">
        <v>116</v>
      </c>
      <c r="J15" s="31" t="s">
        <v>10</v>
      </c>
      <c r="K15" s="47" t="s">
        <v>11</v>
      </c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6" s="42" customFormat="1" ht="48" x14ac:dyDescent="0.2">
      <c r="A16" s="108">
        <v>46030</v>
      </c>
      <c r="B16" s="124" t="s">
        <v>117</v>
      </c>
      <c r="C16" s="122" t="s">
        <v>44</v>
      </c>
      <c r="D16" s="106" t="s">
        <v>45</v>
      </c>
      <c r="E16" s="106" t="s">
        <v>46</v>
      </c>
      <c r="F16" s="106">
        <v>50</v>
      </c>
      <c r="G16" s="74">
        <v>328.79</v>
      </c>
      <c r="H16" s="55">
        <f t="shared" si="0"/>
        <v>16439.5</v>
      </c>
      <c r="I16" s="111" t="s">
        <v>118</v>
      </c>
      <c r="J16" s="31" t="s">
        <v>10</v>
      </c>
      <c r="K16" s="47" t="s">
        <v>11</v>
      </c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s="42" customFormat="1" ht="12" x14ac:dyDescent="0.2">
      <c r="A17" s="72">
        <v>46030</v>
      </c>
      <c r="B17" s="125" t="s">
        <v>119</v>
      </c>
      <c r="C17" s="44" t="s">
        <v>102</v>
      </c>
      <c r="D17" s="68" t="s">
        <v>45</v>
      </c>
      <c r="E17" s="68" t="s">
        <v>46</v>
      </c>
      <c r="F17" s="68">
        <v>3</v>
      </c>
      <c r="G17" s="80">
        <v>400</v>
      </c>
      <c r="H17" s="81">
        <f t="shared" si="0"/>
        <v>1200</v>
      </c>
      <c r="I17" s="70" t="s">
        <v>64</v>
      </c>
      <c r="J17" s="68" t="s">
        <v>10</v>
      </c>
      <c r="K17" s="82" t="s">
        <v>11</v>
      </c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s="42" customFormat="1" ht="48" x14ac:dyDescent="0.2">
      <c r="A18" s="114">
        <v>46030</v>
      </c>
      <c r="B18" s="123" t="s">
        <v>120</v>
      </c>
      <c r="C18" s="44" t="s">
        <v>102</v>
      </c>
      <c r="D18" s="112" t="s">
        <v>45</v>
      </c>
      <c r="E18" s="112" t="s">
        <v>46</v>
      </c>
      <c r="F18" s="112">
        <v>70</v>
      </c>
      <c r="G18" s="45">
        <v>400</v>
      </c>
      <c r="H18" s="46">
        <f>G18*F18</f>
        <v>28000</v>
      </c>
      <c r="I18" s="116" t="s">
        <v>121</v>
      </c>
      <c r="J18" s="31" t="s">
        <v>10</v>
      </c>
      <c r="K18" s="47" t="s">
        <v>11</v>
      </c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s="42" customFormat="1" ht="24" x14ac:dyDescent="0.2">
      <c r="A19" s="107">
        <v>46030</v>
      </c>
      <c r="B19" s="125" t="s">
        <v>122</v>
      </c>
      <c r="C19" s="79" t="s">
        <v>102</v>
      </c>
      <c r="D19" s="109" t="s">
        <v>45</v>
      </c>
      <c r="E19" s="109" t="s">
        <v>46</v>
      </c>
      <c r="F19" s="109">
        <v>34</v>
      </c>
      <c r="G19" s="80">
        <v>400</v>
      </c>
      <c r="H19" s="81">
        <f>G19*F19</f>
        <v>13600</v>
      </c>
      <c r="I19" s="110" t="s">
        <v>59</v>
      </c>
      <c r="J19" s="109" t="s">
        <v>10</v>
      </c>
      <c r="K19" s="82" t="s">
        <v>11</v>
      </c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s="42" customFormat="1" ht="12.75" thickBot="1" x14ac:dyDescent="0.25">
      <c r="A20" s="115">
        <v>46031</v>
      </c>
      <c r="B20" s="126" t="s">
        <v>123</v>
      </c>
      <c r="C20" s="57" t="s">
        <v>102</v>
      </c>
      <c r="D20" s="113" t="s">
        <v>45</v>
      </c>
      <c r="E20" s="113" t="s">
        <v>46</v>
      </c>
      <c r="F20" s="113">
        <v>50</v>
      </c>
      <c r="G20" s="58">
        <v>400</v>
      </c>
      <c r="H20" s="59">
        <f>G20*F20</f>
        <v>20000</v>
      </c>
      <c r="I20" s="117" t="s">
        <v>47</v>
      </c>
      <c r="J20" s="113" t="s">
        <v>10</v>
      </c>
      <c r="K20" s="60" t="s">
        <v>11</v>
      </c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s="32" customFormat="1" ht="30" customHeight="1" x14ac:dyDescent="0.25">
      <c r="A21" s="197" t="s">
        <v>12</v>
      </c>
      <c r="B21" s="198"/>
      <c r="C21" s="198"/>
      <c r="D21" s="198"/>
      <c r="E21" s="198"/>
      <c r="F21" s="198"/>
      <c r="G21" s="198"/>
      <c r="H21" s="198"/>
      <c r="I21" s="198"/>
      <c r="J21" s="198"/>
      <c r="K21" s="199"/>
    </row>
    <row r="22" spans="1:25" s="32" customFormat="1" ht="30" customHeight="1" x14ac:dyDescent="0.25">
      <c r="A22" s="174" t="str">
        <f>A2</f>
        <v>CONCENTRADO DE DONATIVOS SALIDAS ENERO 2026</v>
      </c>
      <c r="B22" s="175"/>
      <c r="C22" s="175"/>
      <c r="D22" s="175"/>
      <c r="E22" s="175"/>
      <c r="F22" s="175"/>
      <c r="G22" s="175"/>
      <c r="H22" s="175"/>
      <c r="I22" s="175"/>
      <c r="J22" s="175"/>
      <c r="K22" s="176"/>
    </row>
    <row r="23" spans="1:25" s="32" customFormat="1" ht="30" customHeight="1" thickBot="1" x14ac:dyDescent="0.3">
      <c r="A23" s="177" t="s">
        <v>0</v>
      </c>
      <c r="B23" s="178"/>
      <c r="C23" s="178"/>
      <c r="D23" s="178"/>
      <c r="E23" s="178"/>
      <c r="F23" s="178"/>
      <c r="G23" s="178"/>
      <c r="H23" s="178"/>
      <c r="I23" s="178"/>
      <c r="J23" s="178"/>
      <c r="K23" s="179"/>
    </row>
    <row r="24" spans="1:25" s="32" customFormat="1" ht="30" customHeight="1" thickBot="1" x14ac:dyDescent="0.3">
      <c r="A24" s="16" t="s">
        <v>1</v>
      </c>
      <c r="B24" s="5" t="s">
        <v>2</v>
      </c>
      <c r="C24" s="5" t="s">
        <v>3</v>
      </c>
      <c r="D24" s="5" t="s">
        <v>20</v>
      </c>
      <c r="E24" s="5" t="s">
        <v>21</v>
      </c>
      <c r="F24" s="6" t="s">
        <v>4</v>
      </c>
      <c r="G24" s="5" t="s">
        <v>5</v>
      </c>
      <c r="H24" s="5" t="s">
        <v>6</v>
      </c>
      <c r="I24" s="5" t="s">
        <v>7</v>
      </c>
      <c r="J24" s="5" t="s">
        <v>8</v>
      </c>
      <c r="K24" s="5" t="s">
        <v>9</v>
      </c>
    </row>
    <row r="25" spans="1:25" s="42" customFormat="1" ht="24" x14ac:dyDescent="0.2">
      <c r="A25" s="35">
        <v>46031</v>
      </c>
      <c r="B25" s="121" t="s">
        <v>124</v>
      </c>
      <c r="C25" s="79" t="s">
        <v>102</v>
      </c>
      <c r="D25" s="36" t="s">
        <v>45</v>
      </c>
      <c r="E25" s="36" t="s">
        <v>46</v>
      </c>
      <c r="F25" s="36">
        <v>10</v>
      </c>
      <c r="G25" s="38">
        <v>400</v>
      </c>
      <c r="H25" s="76">
        <f t="shared" ref="H25:H50" si="1">G25*F25</f>
        <v>4000</v>
      </c>
      <c r="I25" s="39" t="s">
        <v>125</v>
      </c>
      <c r="J25" s="31" t="s">
        <v>10</v>
      </c>
      <c r="K25" s="47" t="s">
        <v>11</v>
      </c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s="42" customFormat="1" ht="12" x14ac:dyDescent="0.2">
      <c r="A26" s="114">
        <v>46031</v>
      </c>
      <c r="B26" s="123" t="s">
        <v>126</v>
      </c>
      <c r="C26" s="44" t="s">
        <v>102</v>
      </c>
      <c r="D26" s="112" t="s">
        <v>45</v>
      </c>
      <c r="E26" s="112" t="s">
        <v>46</v>
      </c>
      <c r="F26" s="112">
        <v>20</v>
      </c>
      <c r="G26" s="45">
        <v>400</v>
      </c>
      <c r="H26" s="46">
        <f t="shared" si="1"/>
        <v>8000</v>
      </c>
      <c r="I26" s="116" t="s">
        <v>61</v>
      </c>
      <c r="J26" s="31" t="s">
        <v>10</v>
      </c>
      <c r="K26" s="47" t="s">
        <v>11</v>
      </c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s="42" customFormat="1" ht="24" x14ac:dyDescent="0.2">
      <c r="A27" s="114">
        <v>46031</v>
      </c>
      <c r="B27" s="123" t="s">
        <v>127</v>
      </c>
      <c r="C27" s="44" t="s">
        <v>102</v>
      </c>
      <c r="D27" s="112" t="s">
        <v>45</v>
      </c>
      <c r="E27" s="112" t="s">
        <v>46</v>
      </c>
      <c r="F27" s="112">
        <v>44</v>
      </c>
      <c r="G27" s="45">
        <v>400</v>
      </c>
      <c r="H27" s="46">
        <f t="shared" si="1"/>
        <v>17600</v>
      </c>
      <c r="I27" s="116" t="s">
        <v>128</v>
      </c>
      <c r="J27" s="31" t="s">
        <v>10</v>
      </c>
      <c r="K27" s="47" t="s">
        <v>11</v>
      </c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s="42" customFormat="1" ht="12" x14ac:dyDescent="0.2">
      <c r="A28" s="114">
        <v>46031</v>
      </c>
      <c r="B28" s="123" t="s">
        <v>129</v>
      </c>
      <c r="C28" s="44" t="s">
        <v>102</v>
      </c>
      <c r="D28" s="112" t="s">
        <v>45</v>
      </c>
      <c r="E28" s="112" t="s">
        <v>46</v>
      </c>
      <c r="F28" s="112">
        <v>15</v>
      </c>
      <c r="G28" s="45">
        <v>400</v>
      </c>
      <c r="H28" s="46">
        <f t="shared" si="1"/>
        <v>6000</v>
      </c>
      <c r="I28" s="116" t="s">
        <v>73</v>
      </c>
      <c r="J28" s="31" t="s">
        <v>10</v>
      </c>
      <c r="K28" s="47" t="s">
        <v>11</v>
      </c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s="42" customFormat="1" ht="48" x14ac:dyDescent="0.2">
      <c r="A29" s="114">
        <v>46031</v>
      </c>
      <c r="B29" s="123" t="s">
        <v>130</v>
      </c>
      <c r="C29" s="44" t="s">
        <v>102</v>
      </c>
      <c r="D29" s="112" t="s">
        <v>45</v>
      </c>
      <c r="E29" s="112" t="s">
        <v>46</v>
      </c>
      <c r="F29" s="112">
        <v>48</v>
      </c>
      <c r="G29" s="45">
        <v>400</v>
      </c>
      <c r="H29" s="46">
        <f t="shared" si="1"/>
        <v>19200</v>
      </c>
      <c r="I29" s="116" t="s">
        <v>118</v>
      </c>
      <c r="J29" s="31" t="s">
        <v>10</v>
      </c>
      <c r="K29" s="47" t="s">
        <v>11</v>
      </c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s="42" customFormat="1" ht="12" x14ac:dyDescent="0.2">
      <c r="A30" s="114">
        <v>46031</v>
      </c>
      <c r="B30" s="123" t="s">
        <v>131</v>
      </c>
      <c r="C30" s="44" t="s">
        <v>102</v>
      </c>
      <c r="D30" s="112" t="s">
        <v>45</v>
      </c>
      <c r="E30" s="112" t="s">
        <v>46</v>
      </c>
      <c r="F30" s="112">
        <v>555</v>
      </c>
      <c r="G30" s="45">
        <v>400</v>
      </c>
      <c r="H30" s="46">
        <f t="shared" si="1"/>
        <v>222000</v>
      </c>
      <c r="I30" s="116" t="s">
        <v>132</v>
      </c>
      <c r="J30" s="31" t="s">
        <v>10</v>
      </c>
      <c r="K30" s="47" t="s">
        <v>11</v>
      </c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s="42" customFormat="1" ht="24" x14ac:dyDescent="0.2">
      <c r="A31" s="114">
        <v>46031</v>
      </c>
      <c r="B31" s="123" t="s">
        <v>133</v>
      </c>
      <c r="C31" s="44" t="s">
        <v>102</v>
      </c>
      <c r="D31" s="112" t="s">
        <v>45</v>
      </c>
      <c r="E31" s="112" t="s">
        <v>46</v>
      </c>
      <c r="F31" s="112">
        <v>15</v>
      </c>
      <c r="G31" s="45">
        <v>400</v>
      </c>
      <c r="H31" s="46">
        <f t="shared" si="1"/>
        <v>6000</v>
      </c>
      <c r="I31" s="116" t="s">
        <v>52</v>
      </c>
      <c r="J31" s="31" t="s">
        <v>10</v>
      </c>
      <c r="K31" s="47" t="s">
        <v>11</v>
      </c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s="42" customFormat="1" ht="72" x14ac:dyDescent="0.2">
      <c r="A32" s="114">
        <v>46031</v>
      </c>
      <c r="B32" s="123" t="s">
        <v>134</v>
      </c>
      <c r="C32" s="44" t="s">
        <v>102</v>
      </c>
      <c r="D32" s="112" t="s">
        <v>45</v>
      </c>
      <c r="E32" s="112" t="s">
        <v>46</v>
      </c>
      <c r="F32" s="112">
        <v>30</v>
      </c>
      <c r="G32" s="45">
        <v>400</v>
      </c>
      <c r="H32" s="46">
        <f t="shared" si="1"/>
        <v>12000</v>
      </c>
      <c r="I32" s="116" t="s">
        <v>135</v>
      </c>
      <c r="J32" s="31" t="s">
        <v>10</v>
      </c>
      <c r="K32" s="47" t="s">
        <v>11</v>
      </c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s="42" customFormat="1" ht="36" x14ac:dyDescent="0.2">
      <c r="A33" s="114">
        <v>46031</v>
      </c>
      <c r="B33" s="123" t="s">
        <v>136</v>
      </c>
      <c r="C33" s="44" t="s">
        <v>102</v>
      </c>
      <c r="D33" s="112" t="s">
        <v>45</v>
      </c>
      <c r="E33" s="112" t="s">
        <v>46</v>
      </c>
      <c r="F33" s="112">
        <v>280</v>
      </c>
      <c r="G33" s="45">
        <v>400</v>
      </c>
      <c r="H33" s="46">
        <f t="shared" si="1"/>
        <v>112000</v>
      </c>
      <c r="I33" s="116" t="s">
        <v>53</v>
      </c>
      <c r="J33" s="31" t="s">
        <v>10</v>
      </c>
      <c r="K33" s="47" t="s">
        <v>11</v>
      </c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s="42" customFormat="1" ht="24" x14ac:dyDescent="0.2">
      <c r="A34" s="114">
        <v>46031</v>
      </c>
      <c r="B34" s="123" t="s">
        <v>137</v>
      </c>
      <c r="C34" s="44" t="s">
        <v>108</v>
      </c>
      <c r="D34" s="112" t="s">
        <v>45</v>
      </c>
      <c r="E34" s="112" t="s">
        <v>46</v>
      </c>
      <c r="F34" s="112">
        <v>100</v>
      </c>
      <c r="G34" s="45">
        <v>259</v>
      </c>
      <c r="H34" s="46">
        <f t="shared" si="1"/>
        <v>25900</v>
      </c>
      <c r="I34" s="116" t="s">
        <v>59</v>
      </c>
      <c r="J34" s="31" t="s">
        <v>10</v>
      </c>
      <c r="K34" s="47" t="s">
        <v>11</v>
      </c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s="42" customFormat="1" ht="36" x14ac:dyDescent="0.2">
      <c r="A35" s="186">
        <v>46031</v>
      </c>
      <c r="B35" s="188" t="s">
        <v>138</v>
      </c>
      <c r="C35" s="44" t="s">
        <v>139</v>
      </c>
      <c r="D35" s="112" t="s">
        <v>45</v>
      </c>
      <c r="E35" s="112" t="s">
        <v>46</v>
      </c>
      <c r="F35" s="112">
        <v>20</v>
      </c>
      <c r="G35" s="45">
        <f>1899.7/20</f>
        <v>94.984999999999999</v>
      </c>
      <c r="H35" s="46">
        <f t="shared" si="1"/>
        <v>1899.7</v>
      </c>
      <c r="I35" s="190" t="s">
        <v>13</v>
      </c>
      <c r="J35" s="31" t="s">
        <v>10</v>
      </c>
      <c r="K35" s="47" t="s">
        <v>11</v>
      </c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s="42" customFormat="1" ht="24" x14ac:dyDescent="0.2">
      <c r="A36" s="187"/>
      <c r="B36" s="189"/>
      <c r="C36" s="48" t="s">
        <v>140</v>
      </c>
      <c r="D36" s="49" t="s">
        <v>45</v>
      </c>
      <c r="E36" s="112" t="s">
        <v>46</v>
      </c>
      <c r="F36" s="49">
        <v>10</v>
      </c>
      <c r="G36" s="50">
        <v>69.989999999999995</v>
      </c>
      <c r="H36" s="46">
        <f t="shared" si="1"/>
        <v>699.9</v>
      </c>
      <c r="I36" s="191"/>
      <c r="J36" s="31" t="s">
        <v>10</v>
      </c>
      <c r="K36" s="47" t="s">
        <v>11</v>
      </c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s="42" customFormat="1" ht="24" x14ac:dyDescent="0.2">
      <c r="A37" s="114">
        <v>46034</v>
      </c>
      <c r="B37" s="123" t="s">
        <v>141</v>
      </c>
      <c r="C37" s="44" t="s">
        <v>44</v>
      </c>
      <c r="D37" s="49" t="s">
        <v>45</v>
      </c>
      <c r="E37" s="49" t="s">
        <v>46</v>
      </c>
      <c r="F37" s="49">
        <v>4</v>
      </c>
      <c r="G37" s="50">
        <v>328.79</v>
      </c>
      <c r="H37" s="46">
        <f t="shared" si="1"/>
        <v>1315.16</v>
      </c>
      <c r="I37" s="116" t="s">
        <v>59</v>
      </c>
      <c r="J37" s="31" t="s">
        <v>10</v>
      </c>
      <c r="K37" s="47" t="s">
        <v>11</v>
      </c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s="42" customFormat="1" ht="24" x14ac:dyDescent="0.2">
      <c r="A38" s="114">
        <v>46034</v>
      </c>
      <c r="B38" s="123" t="s">
        <v>142</v>
      </c>
      <c r="C38" s="44" t="s">
        <v>108</v>
      </c>
      <c r="D38" s="49" t="s">
        <v>45</v>
      </c>
      <c r="E38" s="49" t="s">
        <v>46</v>
      </c>
      <c r="F38" s="49">
        <v>100</v>
      </c>
      <c r="G38" s="50">
        <v>259</v>
      </c>
      <c r="H38" s="46">
        <f t="shared" si="1"/>
        <v>25900</v>
      </c>
      <c r="I38" s="116" t="s">
        <v>143</v>
      </c>
      <c r="J38" s="31" t="s">
        <v>10</v>
      </c>
      <c r="K38" s="47" t="s">
        <v>11</v>
      </c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s="42" customFormat="1" ht="12" x14ac:dyDescent="0.2">
      <c r="A39" s="186">
        <v>46034</v>
      </c>
      <c r="B39" s="188" t="s">
        <v>144</v>
      </c>
      <c r="C39" s="48" t="s">
        <v>145</v>
      </c>
      <c r="D39" s="49" t="s">
        <v>45</v>
      </c>
      <c r="E39" s="49" t="s">
        <v>46</v>
      </c>
      <c r="F39" s="49">
        <v>1</v>
      </c>
      <c r="G39" s="50">
        <v>250</v>
      </c>
      <c r="H39" s="46">
        <f t="shared" si="1"/>
        <v>250</v>
      </c>
      <c r="I39" s="190" t="s">
        <v>61</v>
      </c>
      <c r="J39" s="112" t="s">
        <v>10</v>
      </c>
      <c r="K39" s="47" t="s">
        <v>11</v>
      </c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s="42" customFormat="1" ht="12.75" thickBot="1" x14ac:dyDescent="0.25">
      <c r="A40" s="208"/>
      <c r="B40" s="209"/>
      <c r="C40" s="83" t="s">
        <v>146</v>
      </c>
      <c r="D40" s="86" t="s">
        <v>45</v>
      </c>
      <c r="E40" s="86" t="s">
        <v>46</v>
      </c>
      <c r="F40" s="86">
        <v>9</v>
      </c>
      <c r="G40" s="101">
        <v>250</v>
      </c>
      <c r="H40" s="59">
        <f t="shared" si="1"/>
        <v>2250</v>
      </c>
      <c r="I40" s="210"/>
      <c r="J40" s="113" t="s">
        <v>10</v>
      </c>
      <c r="K40" s="60" t="s">
        <v>11</v>
      </c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s="32" customFormat="1" ht="30" customHeight="1" x14ac:dyDescent="0.25">
      <c r="A41" s="197" t="s">
        <v>12</v>
      </c>
      <c r="B41" s="198"/>
      <c r="C41" s="198"/>
      <c r="D41" s="198"/>
      <c r="E41" s="198"/>
      <c r="F41" s="198"/>
      <c r="G41" s="198"/>
      <c r="H41" s="198"/>
      <c r="I41" s="198"/>
      <c r="J41" s="198"/>
      <c r="K41" s="199"/>
    </row>
    <row r="42" spans="1:25" s="32" customFormat="1" ht="30" customHeight="1" x14ac:dyDescent="0.25">
      <c r="A42" s="174" t="str">
        <f>A2</f>
        <v>CONCENTRADO DE DONATIVOS SALIDAS ENERO 2026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6"/>
    </row>
    <row r="43" spans="1:25" s="32" customFormat="1" ht="30" customHeight="1" thickBot="1" x14ac:dyDescent="0.3">
      <c r="A43" s="177" t="s">
        <v>0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9"/>
    </row>
    <row r="44" spans="1:25" s="32" customFormat="1" ht="30" customHeight="1" thickBot="1" x14ac:dyDescent="0.3">
      <c r="A44" s="16" t="s">
        <v>1</v>
      </c>
      <c r="B44" s="5" t="s">
        <v>2</v>
      </c>
      <c r="C44" s="5" t="s">
        <v>3</v>
      </c>
      <c r="D44" s="5" t="s">
        <v>20</v>
      </c>
      <c r="E44" s="5" t="s">
        <v>21</v>
      </c>
      <c r="F44" s="6" t="s">
        <v>4</v>
      </c>
      <c r="G44" s="5" t="s">
        <v>5</v>
      </c>
      <c r="H44" s="5" t="s">
        <v>6</v>
      </c>
      <c r="I44" s="5" t="s">
        <v>7</v>
      </c>
      <c r="J44" s="5" t="s">
        <v>8</v>
      </c>
      <c r="K44" s="5" t="s">
        <v>9</v>
      </c>
    </row>
    <row r="45" spans="1:25" s="42" customFormat="1" ht="12" x14ac:dyDescent="0.2">
      <c r="A45" s="108">
        <v>46034</v>
      </c>
      <c r="B45" s="124" t="s">
        <v>144</v>
      </c>
      <c r="C45" s="53" t="s">
        <v>147</v>
      </c>
      <c r="D45" s="103" t="s">
        <v>45</v>
      </c>
      <c r="E45" s="103" t="s">
        <v>46</v>
      </c>
      <c r="F45" s="103">
        <v>1</v>
      </c>
      <c r="G45" s="54">
        <v>250</v>
      </c>
      <c r="H45" s="55">
        <f t="shared" si="1"/>
        <v>250</v>
      </c>
      <c r="I45" s="111" t="s">
        <v>61</v>
      </c>
      <c r="J45" s="106" t="s">
        <v>10</v>
      </c>
      <c r="K45" s="56" t="s">
        <v>11</v>
      </c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s="42" customFormat="1" ht="24" x14ac:dyDescent="0.2">
      <c r="A46" s="186">
        <v>46034</v>
      </c>
      <c r="B46" s="188" t="s">
        <v>148</v>
      </c>
      <c r="C46" s="48" t="s">
        <v>149</v>
      </c>
      <c r="D46" s="49" t="s">
        <v>45</v>
      </c>
      <c r="E46" s="49" t="s">
        <v>46</v>
      </c>
      <c r="F46" s="49">
        <v>2</v>
      </c>
      <c r="G46" s="50">
        <v>100</v>
      </c>
      <c r="H46" s="46">
        <f t="shared" si="1"/>
        <v>200</v>
      </c>
      <c r="I46" s="190" t="s">
        <v>61</v>
      </c>
      <c r="J46" s="31" t="s">
        <v>10</v>
      </c>
      <c r="K46" s="47" t="s">
        <v>11</v>
      </c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s="42" customFormat="1" ht="24" x14ac:dyDescent="0.2">
      <c r="A47" s="187"/>
      <c r="B47" s="189"/>
      <c r="C47" s="48" t="s">
        <v>150</v>
      </c>
      <c r="D47" s="112" t="s">
        <v>45</v>
      </c>
      <c r="E47" s="112" t="s">
        <v>65</v>
      </c>
      <c r="F47" s="112">
        <v>1</v>
      </c>
      <c r="G47" s="45">
        <v>279</v>
      </c>
      <c r="H47" s="46">
        <f t="shared" si="1"/>
        <v>279</v>
      </c>
      <c r="I47" s="191"/>
      <c r="J47" s="31" t="s">
        <v>10</v>
      </c>
      <c r="K47" s="47" t="s">
        <v>11</v>
      </c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s="42" customFormat="1" ht="12" x14ac:dyDescent="0.2">
      <c r="A48" s="193">
        <v>46036</v>
      </c>
      <c r="B48" s="188" t="s">
        <v>151</v>
      </c>
      <c r="C48" s="44" t="s">
        <v>54</v>
      </c>
      <c r="D48" s="112" t="s">
        <v>45</v>
      </c>
      <c r="E48" s="112" t="s">
        <v>58</v>
      </c>
      <c r="F48" s="112">
        <v>70</v>
      </c>
      <c r="G48" s="45">
        <v>18.399999999999999</v>
      </c>
      <c r="H48" s="46">
        <f t="shared" si="1"/>
        <v>1288</v>
      </c>
      <c r="I48" s="190" t="s">
        <v>13</v>
      </c>
      <c r="J48" s="31" t="s">
        <v>10</v>
      </c>
      <c r="K48" s="47" t="s">
        <v>11</v>
      </c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s="42" customFormat="1" ht="12" x14ac:dyDescent="0.2">
      <c r="A49" s="194"/>
      <c r="B49" s="192"/>
      <c r="C49" s="48" t="s">
        <v>54</v>
      </c>
      <c r="D49" s="112" t="s">
        <v>45</v>
      </c>
      <c r="E49" s="112" t="s">
        <v>58</v>
      </c>
      <c r="F49" s="112">
        <v>10</v>
      </c>
      <c r="G49" s="45">
        <v>16.36</v>
      </c>
      <c r="H49" s="46">
        <f t="shared" si="1"/>
        <v>163.6</v>
      </c>
      <c r="I49" s="207"/>
      <c r="J49" s="66" t="s">
        <v>10</v>
      </c>
      <c r="K49" s="56" t="s">
        <v>11</v>
      </c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s="42" customFormat="1" ht="12" x14ac:dyDescent="0.2">
      <c r="A50" s="194"/>
      <c r="B50" s="192"/>
      <c r="C50" s="48" t="s">
        <v>55</v>
      </c>
      <c r="D50" s="112" t="s">
        <v>45</v>
      </c>
      <c r="E50" s="112" t="s">
        <v>58</v>
      </c>
      <c r="F50" s="112">
        <v>65</v>
      </c>
      <c r="G50" s="45">
        <v>23.52</v>
      </c>
      <c r="H50" s="46">
        <f t="shared" si="1"/>
        <v>1528.8</v>
      </c>
      <c r="I50" s="207"/>
      <c r="J50" s="109" t="s">
        <v>10</v>
      </c>
      <c r="K50" s="82" t="s">
        <v>11</v>
      </c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s="42" customFormat="1" ht="12" x14ac:dyDescent="0.2">
      <c r="A51" s="194"/>
      <c r="B51" s="192"/>
      <c r="C51" s="48" t="s">
        <v>56</v>
      </c>
      <c r="D51" s="112" t="s">
        <v>45</v>
      </c>
      <c r="E51" s="112" t="s">
        <v>58</v>
      </c>
      <c r="F51" s="112">
        <v>45</v>
      </c>
      <c r="G51" s="45">
        <v>21.02</v>
      </c>
      <c r="H51" s="46">
        <f>G51*F51</f>
        <v>945.9</v>
      </c>
      <c r="I51" s="207"/>
      <c r="J51" s="112" t="s">
        <v>10</v>
      </c>
      <c r="K51" s="47" t="s">
        <v>11</v>
      </c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s="42" customFormat="1" ht="12" customHeight="1" x14ac:dyDescent="0.2">
      <c r="A52" s="194"/>
      <c r="B52" s="192"/>
      <c r="C52" s="53" t="s">
        <v>57</v>
      </c>
      <c r="D52" s="69" t="s">
        <v>45</v>
      </c>
      <c r="E52" s="69" t="s">
        <v>58</v>
      </c>
      <c r="F52" s="69">
        <v>10</v>
      </c>
      <c r="G52" s="74">
        <v>32.119999999999997</v>
      </c>
      <c r="H52" s="55">
        <f>G52*F52</f>
        <v>321.2</v>
      </c>
      <c r="I52" s="207"/>
      <c r="J52" s="69" t="s">
        <v>10</v>
      </c>
      <c r="K52" s="56" t="s">
        <v>11</v>
      </c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s="42" customFormat="1" ht="12" customHeight="1" x14ac:dyDescent="0.2">
      <c r="A53" s="195"/>
      <c r="B53" s="189"/>
      <c r="C53" s="48" t="s">
        <v>57</v>
      </c>
      <c r="D53" s="31" t="s">
        <v>45</v>
      </c>
      <c r="E53" s="31" t="s">
        <v>58</v>
      </c>
      <c r="F53" s="31">
        <v>30</v>
      </c>
      <c r="G53" s="45">
        <v>31.54</v>
      </c>
      <c r="H53" s="55">
        <f t="shared" ref="H53:H82" si="2">G53*F53</f>
        <v>946.19999999999993</v>
      </c>
      <c r="I53" s="191"/>
      <c r="J53" s="31" t="s">
        <v>10</v>
      </c>
      <c r="K53" s="47" t="s">
        <v>11</v>
      </c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s="42" customFormat="1" ht="12" customHeight="1" x14ac:dyDescent="0.2">
      <c r="A54" s="193">
        <v>46036</v>
      </c>
      <c r="B54" s="188" t="s">
        <v>152</v>
      </c>
      <c r="C54" s="48" t="s">
        <v>54</v>
      </c>
      <c r="D54" s="31" t="s">
        <v>45</v>
      </c>
      <c r="E54" s="31" t="s">
        <v>58</v>
      </c>
      <c r="F54" s="31">
        <v>5</v>
      </c>
      <c r="G54" s="45">
        <v>16.36</v>
      </c>
      <c r="H54" s="55">
        <f t="shared" si="2"/>
        <v>81.8</v>
      </c>
      <c r="I54" s="184" t="s">
        <v>64</v>
      </c>
      <c r="J54" s="31" t="s">
        <v>10</v>
      </c>
      <c r="K54" s="47" t="s">
        <v>11</v>
      </c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s="42" customFormat="1" ht="12" customHeight="1" x14ac:dyDescent="0.2">
      <c r="A55" s="194"/>
      <c r="B55" s="192"/>
      <c r="C55" s="44" t="s">
        <v>55</v>
      </c>
      <c r="D55" s="31" t="s">
        <v>45</v>
      </c>
      <c r="E55" s="31" t="s">
        <v>58</v>
      </c>
      <c r="F55" s="31">
        <v>5</v>
      </c>
      <c r="G55" s="45">
        <v>20.66</v>
      </c>
      <c r="H55" s="55">
        <f t="shared" si="2"/>
        <v>103.3</v>
      </c>
      <c r="I55" s="196"/>
      <c r="J55" s="31" t="s">
        <v>10</v>
      </c>
      <c r="K55" s="47" t="s">
        <v>11</v>
      </c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s="42" customFormat="1" ht="12" customHeight="1" x14ac:dyDescent="0.2">
      <c r="A56" s="194"/>
      <c r="B56" s="192"/>
      <c r="C56" s="44" t="s">
        <v>56</v>
      </c>
      <c r="D56" s="31" t="s">
        <v>45</v>
      </c>
      <c r="E56" s="31" t="s">
        <v>58</v>
      </c>
      <c r="F56" s="31">
        <v>5</v>
      </c>
      <c r="G56" s="45">
        <v>18.34</v>
      </c>
      <c r="H56" s="55">
        <f t="shared" si="2"/>
        <v>91.7</v>
      </c>
      <c r="I56" s="196"/>
      <c r="J56" s="31" t="s">
        <v>10</v>
      </c>
      <c r="K56" s="47" t="s">
        <v>11</v>
      </c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s="42" customFormat="1" ht="12" customHeight="1" x14ac:dyDescent="0.2">
      <c r="A57" s="195"/>
      <c r="B57" s="189"/>
      <c r="C57" s="44" t="s">
        <v>57</v>
      </c>
      <c r="D57" s="31" t="s">
        <v>45</v>
      </c>
      <c r="E57" s="31" t="s">
        <v>58</v>
      </c>
      <c r="F57" s="31">
        <v>5</v>
      </c>
      <c r="G57" s="45">
        <v>31.54</v>
      </c>
      <c r="H57" s="55">
        <f t="shared" si="2"/>
        <v>157.69999999999999</v>
      </c>
      <c r="I57" s="185"/>
      <c r="J57" s="31" t="s">
        <v>10</v>
      </c>
      <c r="K57" s="47" t="s">
        <v>11</v>
      </c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s="52" customFormat="1" ht="12" customHeight="1" x14ac:dyDescent="0.2">
      <c r="A58" s="193">
        <v>46036</v>
      </c>
      <c r="B58" s="188" t="s">
        <v>153</v>
      </c>
      <c r="C58" s="48" t="s">
        <v>54</v>
      </c>
      <c r="D58" s="49" t="s">
        <v>45</v>
      </c>
      <c r="E58" s="49" t="s">
        <v>58</v>
      </c>
      <c r="F58" s="49">
        <v>10</v>
      </c>
      <c r="G58" s="45">
        <v>16.36</v>
      </c>
      <c r="H58" s="55">
        <f t="shared" si="2"/>
        <v>163.6</v>
      </c>
      <c r="I58" s="184" t="s">
        <v>154</v>
      </c>
      <c r="J58" s="31" t="s">
        <v>10</v>
      </c>
      <c r="K58" s="47" t="s">
        <v>11</v>
      </c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</row>
    <row r="59" spans="1:25" s="52" customFormat="1" ht="12" customHeight="1" x14ac:dyDescent="0.2">
      <c r="A59" s="194"/>
      <c r="B59" s="192"/>
      <c r="C59" s="44" t="s">
        <v>55</v>
      </c>
      <c r="D59" s="49" t="s">
        <v>45</v>
      </c>
      <c r="E59" s="49" t="s">
        <v>58</v>
      </c>
      <c r="F59" s="49">
        <v>20</v>
      </c>
      <c r="G59" s="45">
        <v>20.66</v>
      </c>
      <c r="H59" s="55">
        <f t="shared" si="2"/>
        <v>413.2</v>
      </c>
      <c r="I59" s="196"/>
      <c r="J59" s="31" t="s">
        <v>10</v>
      </c>
      <c r="K59" s="47" t="s">
        <v>11</v>
      </c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</row>
    <row r="60" spans="1:25" s="52" customFormat="1" ht="12" customHeight="1" x14ac:dyDescent="0.2">
      <c r="A60" s="194"/>
      <c r="B60" s="192"/>
      <c r="C60" s="44" t="s">
        <v>56</v>
      </c>
      <c r="D60" s="49" t="s">
        <v>45</v>
      </c>
      <c r="E60" s="49" t="s">
        <v>58</v>
      </c>
      <c r="F60" s="49">
        <v>10</v>
      </c>
      <c r="G60" s="45">
        <v>18.34</v>
      </c>
      <c r="H60" s="55">
        <f t="shared" si="2"/>
        <v>183.4</v>
      </c>
      <c r="I60" s="196"/>
      <c r="J60" s="31" t="s">
        <v>10</v>
      </c>
      <c r="K60" s="47" t="s">
        <v>11</v>
      </c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</row>
    <row r="61" spans="1:25" s="52" customFormat="1" ht="12" customHeight="1" x14ac:dyDescent="0.2">
      <c r="A61" s="195"/>
      <c r="B61" s="189"/>
      <c r="C61" s="44" t="s">
        <v>57</v>
      </c>
      <c r="D61" s="49" t="s">
        <v>45</v>
      </c>
      <c r="E61" s="49" t="s">
        <v>58</v>
      </c>
      <c r="F61" s="49">
        <v>57</v>
      </c>
      <c r="G61" s="45">
        <v>31.54</v>
      </c>
      <c r="H61" s="55">
        <f t="shared" si="2"/>
        <v>1797.78</v>
      </c>
      <c r="I61" s="185"/>
      <c r="J61" s="31" t="s">
        <v>10</v>
      </c>
      <c r="K61" s="47" t="s">
        <v>11</v>
      </c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</row>
    <row r="62" spans="1:25" s="52" customFormat="1" ht="15.4" customHeight="1" x14ac:dyDescent="0.2">
      <c r="A62" s="193">
        <v>46036</v>
      </c>
      <c r="B62" s="188" t="s">
        <v>155</v>
      </c>
      <c r="C62" s="48" t="s">
        <v>54</v>
      </c>
      <c r="D62" s="49" t="s">
        <v>45</v>
      </c>
      <c r="E62" s="49" t="s">
        <v>58</v>
      </c>
      <c r="F62" s="49">
        <v>40</v>
      </c>
      <c r="G62" s="50">
        <v>16.36</v>
      </c>
      <c r="H62" s="55">
        <f t="shared" si="2"/>
        <v>654.4</v>
      </c>
      <c r="I62" s="184" t="s">
        <v>49</v>
      </c>
      <c r="J62" s="31" t="s">
        <v>10</v>
      </c>
      <c r="K62" s="47" t="s">
        <v>11</v>
      </c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</row>
    <row r="63" spans="1:25" s="52" customFormat="1" ht="16.7" customHeight="1" x14ac:dyDescent="0.2">
      <c r="A63" s="195"/>
      <c r="B63" s="189"/>
      <c r="C63" s="48" t="s">
        <v>55</v>
      </c>
      <c r="D63" s="49" t="s">
        <v>45</v>
      </c>
      <c r="E63" s="49" t="s">
        <v>58</v>
      </c>
      <c r="F63" s="49">
        <v>40</v>
      </c>
      <c r="G63" s="50">
        <v>20.66</v>
      </c>
      <c r="H63" s="55">
        <f t="shared" si="2"/>
        <v>826.4</v>
      </c>
      <c r="I63" s="185"/>
      <c r="J63" s="31" t="s">
        <v>10</v>
      </c>
      <c r="K63" s="47" t="s">
        <v>11</v>
      </c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</row>
    <row r="64" spans="1:25" s="52" customFormat="1" ht="12" x14ac:dyDescent="0.2">
      <c r="A64" s="182">
        <v>46036</v>
      </c>
      <c r="B64" s="180" t="s">
        <v>156</v>
      </c>
      <c r="C64" s="48" t="s">
        <v>157</v>
      </c>
      <c r="D64" s="49" t="s">
        <v>45</v>
      </c>
      <c r="E64" s="49" t="s">
        <v>46</v>
      </c>
      <c r="F64" s="49">
        <v>25</v>
      </c>
      <c r="G64" s="50">
        <v>5</v>
      </c>
      <c r="H64" s="46">
        <f t="shared" si="2"/>
        <v>125</v>
      </c>
      <c r="I64" s="184" t="s">
        <v>114</v>
      </c>
      <c r="J64" s="31" t="s">
        <v>10</v>
      </c>
      <c r="K64" s="47" t="s">
        <v>11</v>
      </c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</row>
    <row r="65" spans="1:25" s="52" customFormat="1" ht="24" x14ac:dyDescent="0.2">
      <c r="A65" s="183"/>
      <c r="B65" s="181"/>
      <c r="C65" s="53" t="s">
        <v>44</v>
      </c>
      <c r="D65" s="71" t="s">
        <v>45</v>
      </c>
      <c r="E65" s="71" t="s">
        <v>46</v>
      </c>
      <c r="F65" s="71">
        <v>20</v>
      </c>
      <c r="G65" s="54">
        <v>328.79</v>
      </c>
      <c r="H65" s="55">
        <f t="shared" si="2"/>
        <v>6575.8</v>
      </c>
      <c r="I65" s="185"/>
      <c r="J65" s="69" t="s">
        <v>10</v>
      </c>
      <c r="K65" s="56" t="s">
        <v>11</v>
      </c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</row>
    <row r="66" spans="1:25" s="52" customFormat="1" ht="24" x14ac:dyDescent="0.2">
      <c r="A66" s="128">
        <v>45672</v>
      </c>
      <c r="B66" s="129" t="s">
        <v>158</v>
      </c>
      <c r="C66" s="48" t="s">
        <v>108</v>
      </c>
      <c r="D66" s="49" t="s">
        <v>45</v>
      </c>
      <c r="E66" s="49" t="s">
        <v>46</v>
      </c>
      <c r="F66" s="49">
        <v>100</v>
      </c>
      <c r="G66" s="50">
        <v>259</v>
      </c>
      <c r="H66" s="46">
        <f t="shared" si="2"/>
        <v>25900</v>
      </c>
      <c r="I66" s="127" t="s">
        <v>68</v>
      </c>
      <c r="J66" s="31" t="s">
        <v>10</v>
      </c>
      <c r="K66" s="47" t="s">
        <v>11</v>
      </c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</row>
    <row r="67" spans="1:25" s="52" customFormat="1" ht="24" x14ac:dyDescent="0.2">
      <c r="A67" s="128">
        <v>46037</v>
      </c>
      <c r="B67" s="129" t="s">
        <v>159</v>
      </c>
      <c r="C67" s="48" t="s">
        <v>44</v>
      </c>
      <c r="D67" s="49" t="s">
        <v>45</v>
      </c>
      <c r="E67" s="49" t="s">
        <v>46</v>
      </c>
      <c r="F67" s="49">
        <v>40</v>
      </c>
      <c r="G67" s="50">
        <v>328.79</v>
      </c>
      <c r="H67" s="46">
        <f t="shared" si="2"/>
        <v>13151.6</v>
      </c>
      <c r="I67" s="127" t="s">
        <v>68</v>
      </c>
      <c r="J67" s="69" t="s">
        <v>10</v>
      </c>
      <c r="K67" s="56" t="s">
        <v>11</v>
      </c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</row>
    <row r="68" spans="1:25" s="52" customFormat="1" ht="48.75" thickBot="1" x14ac:dyDescent="0.25">
      <c r="A68" s="100">
        <v>46037</v>
      </c>
      <c r="B68" s="130" t="s">
        <v>160</v>
      </c>
      <c r="C68" s="83" t="s">
        <v>44</v>
      </c>
      <c r="D68" s="86" t="s">
        <v>45</v>
      </c>
      <c r="E68" s="86" t="s">
        <v>46</v>
      </c>
      <c r="F68" s="86">
        <v>5</v>
      </c>
      <c r="G68" s="101">
        <v>328.79</v>
      </c>
      <c r="H68" s="59">
        <f t="shared" si="2"/>
        <v>1643.95</v>
      </c>
      <c r="I68" s="102" t="s">
        <v>121</v>
      </c>
      <c r="J68" s="113" t="s">
        <v>10</v>
      </c>
      <c r="K68" s="60" t="s">
        <v>11</v>
      </c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</row>
    <row r="69" spans="1:25" s="32" customFormat="1" ht="30" customHeight="1" x14ac:dyDescent="0.25">
      <c r="A69" s="197" t="s">
        <v>12</v>
      </c>
      <c r="B69" s="198"/>
      <c r="C69" s="198"/>
      <c r="D69" s="198"/>
      <c r="E69" s="198"/>
      <c r="F69" s="198"/>
      <c r="G69" s="198"/>
      <c r="H69" s="198"/>
      <c r="I69" s="198"/>
      <c r="J69" s="198"/>
      <c r="K69" s="199"/>
    </row>
    <row r="70" spans="1:25" s="32" customFormat="1" ht="30" customHeight="1" x14ac:dyDescent="0.25">
      <c r="A70" s="174" t="str">
        <f>A2</f>
        <v>CONCENTRADO DE DONATIVOS SALIDAS ENERO 2026</v>
      </c>
      <c r="B70" s="175"/>
      <c r="C70" s="175"/>
      <c r="D70" s="175"/>
      <c r="E70" s="175"/>
      <c r="F70" s="175"/>
      <c r="G70" s="175"/>
      <c r="H70" s="175"/>
      <c r="I70" s="175"/>
      <c r="J70" s="175"/>
      <c r="K70" s="176"/>
    </row>
    <row r="71" spans="1:25" s="32" customFormat="1" ht="30" customHeight="1" thickBot="1" x14ac:dyDescent="0.3">
      <c r="A71" s="177" t="s">
        <v>0</v>
      </c>
      <c r="B71" s="178"/>
      <c r="C71" s="178"/>
      <c r="D71" s="178"/>
      <c r="E71" s="178"/>
      <c r="F71" s="178"/>
      <c r="G71" s="178"/>
      <c r="H71" s="178"/>
      <c r="I71" s="178"/>
      <c r="J71" s="178"/>
      <c r="K71" s="179"/>
    </row>
    <row r="72" spans="1:25" s="32" customFormat="1" ht="30" customHeight="1" thickBot="1" x14ac:dyDescent="0.3">
      <c r="A72" s="16" t="s">
        <v>1</v>
      </c>
      <c r="B72" s="5" t="s">
        <v>2</v>
      </c>
      <c r="C72" s="5" t="s">
        <v>3</v>
      </c>
      <c r="D72" s="5" t="s">
        <v>20</v>
      </c>
      <c r="E72" s="5" t="s">
        <v>21</v>
      </c>
      <c r="F72" s="6" t="s">
        <v>4</v>
      </c>
      <c r="G72" s="5" t="s">
        <v>5</v>
      </c>
      <c r="H72" s="5" t="s">
        <v>6</v>
      </c>
      <c r="I72" s="5" t="s">
        <v>7</v>
      </c>
      <c r="J72" s="5" t="s">
        <v>8</v>
      </c>
      <c r="K72" s="5" t="s">
        <v>9</v>
      </c>
    </row>
    <row r="73" spans="1:25" s="52" customFormat="1" ht="72" x14ac:dyDescent="0.2">
      <c r="A73" s="131">
        <v>46038</v>
      </c>
      <c r="B73" s="133" t="s">
        <v>161</v>
      </c>
      <c r="C73" s="75" t="s">
        <v>108</v>
      </c>
      <c r="D73" s="84" t="s">
        <v>45</v>
      </c>
      <c r="E73" s="84" t="s">
        <v>46</v>
      </c>
      <c r="F73" s="84">
        <v>133</v>
      </c>
      <c r="G73" s="85">
        <v>259</v>
      </c>
      <c r="H73" s="76">
        <f t="shared" si="2"/>
        <v>34447</v>
      </c>
      <c r="I73" s="132" t="s">
        <v>162</v>
      </c>
      <c r="J73" s="69" t="s">
        <v>10</v>
      </c>
      <c r="K73" s="56" t="s">
        <v>11</v>
      </c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</row>
    <row r="74" spans="1:25" s="52" customFormat="1" ht="24" x14ac:dyDescent="0.2">
      <c r="A74" s="128">
        <v>46038</v>
      </c>
      <c r="B74" s="129" t="s">
        <v>163</v>
      </c>
      <c r="C74" s="48" t="s">
        <v>108</v>
      </c>
      <c r="D74" s="49" t="s">
        <v>45</v>
      </c>
      <c r="E74" s="49" t="s">
        <v>46</v>
      </c>
      <c r="F74" s="49">
        <v>250</v>
      </c>
      <c r="G74" s="50">
        <v>259</v>
      </c>
      <c r="H74" s="46">
        <f t="shared" si="2"/>
        <v>64750</v>
      </c>
      <c r="I74" s="127" t="s">
        <v>50</v>
      </c>
      <c r="J74" s="112" t="s">
        <v>10</v>
      </c>
      <c r="K74" s="47" t="s">
        <v>11</v>
      </c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</row>
    <row r="75" spans="1:25" s="52" customFormat="1" ht="24" x14ac:dyDescent="0.2">
      <c r="A75" s="182">
        <v>46043</v>
      </c>
      <c r="B75" s="180" t="s">
        <v>164</v>
      </c>
      <c r="C75" s="53" t="s">
        <v>44</v>
      </c>
      <c r="D75" s="103" t="s">
        <v>45</v>
      </c>
      <c r="E75" s="103" t="s">
        <v>46</v>
      </c>
      <c r="F75" s="103">
        <v>155</v>
      </c>
      <c r="G75" s="54">
        <v>328.79</v>
      </c>
      <c r="H75" s="55">
        <f t="shared" si="2"/>
        <v>50962.450000000004</v>
      </c>
      <c r="I75" s="184" t="s">
        <v>52</v>
      </c>
      <c r="J75" s="106" t="s">
        <v>10</v>
      </c>
      <c r="K75" s="56" t="s">
        <v>11</v>
      </c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</row>
    <row r="76" spans="1:25" s="52" customFormat="1" ht="12" x14ac:dyDescent="0.2">
      <c r="A76" s="183"/>
      <c r="B76" s="181"/>
      <c r="C76" s="53" t="s">
        <v>66</v>
      </c>
      <c r="D76" s="71" t="s">
        <v>45</v>
      </c>
      <c r="E76" s="71" t="s">
        <v>46</v>
      </c>
      <c r="F76" s="71">
        <v>120</v>
      </c>
      <c r="G76" s="54">
        <v>35</v>
      </c>
      <c r="H76" s="55">
        <f t="shared" si="2"/>
        <v>4200</v>
      </c>
      <c r="I76" s="185"/>
      <c r="J76" s="69" t="s">
        <v>10</v>
      </c>
      <c r="K76" s="56" t="s">
        <v>11</v>
      </c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</row>
    <row r="77" spans="1:25" s="52" customFormat="1" ht="21" customHeight="1" x14ac:dyDescent="0.2">
      <c r="A77" s="182">
        <v>46044</v>
      </c>
      <c r="B77" s="180" t="s">
        <v>165</v>
      </c>
      <c r="C77" s="53" t="s">
        <v>69</v>
      </c>
      <c r="D77" s="71" t="s">
        <v>45</v>
      </c>
      <c r="E77" s="71" t="s">
        <v>70</v>
      </c>
      <c r="F77" s="71">
        <v>1</v>
      </c>
      <c r="G77" s="54">
        <v>100</v>
      </c>
      <c r="H77" s="55">
        <f t="shared" si="2"/>
        <v>100</v>
      </c>
      <c r="I77" s="184" t="s">
        <v>60</v>
      </c>
      <c r="J77" s="69" t="s">
        <v>10</v>
      </c>
      <c r="K77" s="56" t="s">
        <v>11</v>
      </c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</row>
    <row r="78" spans="1:25" s="52" customFormat="1" ht="24" x14ac:dyDescent="0.2">
      <c r="A78" s="183"/>
      <c r="B78" s="181"/>
      <c r="C78" s="53" t="s">
        <v>166</v>
      </c>
      <c r="D78" s="71" t="s">
        <v>45</v>
      </c>
      <c r="E78" s="71" t="s">
        <v>167</v>
      </c>
      <c r="F78" s="71">
        <v>1</v>
      </c>
      <c r="G78" s="54">
        <v>100</v>
      </c>
      <c r="H78" s="55">
        <f t="shared" si="2"/>
        <v>100</v>
      </c>
      <c r="I78" s="185"/>
      <c r="J78" s="69" t="s">
        <v>10</v>
      </c>
      <c r="K78" s="56" t="s">
        <v>11</v>
      </c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</row>
    <row r="79" spans="1:25" s="52" customFormat="1" ht="25.5" x14ac:dyDescent="0.2">
      <c r="A79" s="182">
        <v>46044</v>
      </c>
      <c r="B79" s="180" t="s">
        <v>176</v>
      </c>
      <c r="C79" s="134" t="s">
        <v>168</v>
      </c>
      <c r="D79" s="71" t="s">
        <v>45</v>
      </c>
      <c r="E79" s="71" t="s">
        <v>48</v>
      </c>
      <c r="F79" s="71">
        <v>15</v>
      </c>
      <c r="G79" s="54">
        <v>173.09</v>
      </c>
      <c r="H79" s="55">
        <f t="shared" si="2"/>
        <v>2596.35</v>
      </c>
      <c r="I79" s="184" t="s">
        <v>175</v>
      </c>
      <c r="J79" s="69" t="s">
        <v>10</v>
      </c>
      <c r="K79" s="56" t="s">
        <v>11</v>
      </c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</row>
    <row r="80" spans="1:25" s="52" customFormat="1" ht="25.5" x14ac:dyDescent="0.2">
      <c r="A80" s="201"/>
      <c r="B80" s="202"/>
      <c r="C80" s="134" t="s">
        <v>169</v>
      </c>
      <c r="D80" s="71" t="s">
        <v>45</v>
      </c>
      <c r="E80" s="71" t="s">
        <v>48</v>
      </c>
      <c r="F80" s="71">
        <v>3</v>
      </c>
      <c r="G80" s="54">
        <v>253.65</v>
      </c>
      <c r="H80" s="55">
        <f t="shared" si="2"/>
        <v>760.95</v>
      </c>
      <c r="I80" s="196"/>
      <c r="J80" s="69" t="s">
        <v>10</v>
      </c>
      <c r="K80" s="56" t="s">
        <v>11</v>
      </c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</row>
    <row r="81" spans="1:25" s="52" customFormat="1" ht="14.65" customHeight="1" x14ac:dyDescent="0.25">
      <c r="A81" s="201"/>
      <c r="B81" s="202"/>
      <c r="C81" s="135" t="s">
        <v>170</v>
      </c>
      <c r="D81" s="71" t="s">
        <v>45</v>
      </c>
      <c r="E81" s="71" t="s">
        <v>48</v>
      </c>
      <c r="F81" s="71">
        <v>3</v>
      </c>
      <c r="G81" s="54">
        <v>253.65</v>
      </c>
      <c r="H81" s="55">
        <f t="shared" si="2"/>
        <v>760.95</v>
      </c>
      <c r="I81" s="196"/>
      <c r="J81" s="69" t="s">
        <v>10</v>
      </c>
      <c r="K81" s="56" t="s">
        <v>11</v>
      </c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</row>
    <row r="82" spans="1:25" s="52" customFormat="1" x14ac:dyDescent="0.25">
      <c r="A82" s="201"/>
      <c r="B82" s="202"/>
      <c r="C82" s="135" t="s">
        <v>171</v>
      </c>
      <c r="D82" s="71" t="s">
        <v>45</v>
      </c>
      <c r="E82" s="71" t="s">
        <v>167</v>
      </c>
      <c r="F82" s="71">
        <v>1</v>
      </c>
      <c r="G82" s="54">
        <v>1000</v>
      </c>
      <c r="H82" s="55">
        <f t="shared" si="2"/>
        <v>1000</v>
      </c>
      <c r="I82" s="196"/>
      <c r="J82" s="69" t="s">
        <v>10</v>
      </c>
      <c r="K82" s="56" t="s">
        <v>11</v>
      </c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</row>
    <row r="83" spans="1:25" s="52" customFormat="1" x14ac:dyDescent="0.25">
      <c r="A83" s="201"/>
      <c r="B83" s="202"/>
      <c r="C83" s="135" t="s">
        <v>172</v>
      </c>
      <c r="D83" s="71" t="s">
        <v>45</v>
      </c>
      <c r="E83" s="103" t="s">
        <v>48</v>
      </c>
      <c r="F83" s="71">
        <v>1</v>
      </c>
      <c r="G83" s="54">
        <v>97</v>
      </c>
      <c r="H83" s="55">
        <f>G83*F83</f>
        <v>97</v>
      </c>
      <c r="I83" s="196"/>
      <c r="J83" s="69" t="s">
        <v>10</v>
      </c>
      <c r="K83" s="56" t="s">
        <v>11</v>
      </c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</row>
    <row r="84" spans="1:25" s="52" customFormat="1" x14ac:dyDescent="0.25">
      <c r="A84" s="201"/>
      <c r="B84" s="202"/>
      <c r="C84" s="135" t="s">
        <v>173</v>
      </c>
      <c r="D84" s="71" t="s">
        <v>45</v>
      </c>
      <c r="E84" s="103" t="s">
        <v>174</v>
      </c>
      <c r="F84" s="71">
        <v>1</v>
      </c>
      <c r="G84" s="54">
        <v>80</v>
      </c>
      <c r="H84" s="55">
        <f>G84*F84</f>
        <v>80</v>
      </c>
      <c r="I84" s="196"/>
      <c r="J84" s="69" t="s">
        <v>10</v>
      </c>
      <c r="K84" s="56" t="s">
        <v>11</v>
      </c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</row>
    <row r="85" spans="1:25" s="52" customFormat="1" x14ac:dyDescent="0.25">
      <c r="A85" s="183"/>
      <c r="B85" s="203"/>
      <c r="C85" s="135" t="s">
        <v>51</v>
      </c>
      <c r="D85" s="71" t="s">
        <v>45</v>
      </c>
      <c r="E85" s="103" t="s">
        <v>46</v>
      </c>
      <c r="F85" s="71">
        <v>4</v>
      </c>
      <c r="G85" s="54">
        <v>40</v>
      </c>
      <c r="H85" s="55">
        <f t="shared" ref="H85:H105" si="3">G85*F85</f>
        <v>160</v>
      </c>
      <c r="I85" s="185"/>
      <c r="J85" s="69" t="s">
        <v>10</v>
      </c>
      <c r="K85" s="56" t="s">
        <v>11</v>
      </c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</row>
    <row r="86" spans="1:25" s="52" customFormat="1" ht="36" x14ac:dyDescent="0.2">
      <c r="A86" s="182">
        <v>46049</v>
      </c>
      <c r="B86" s="180" t="s">
        <v>177</v>
      </c>
      <c r="C86" s="53" t="s">
        <v>178</v>
      </c>
      <c r="D86" s="71" t="s">
        <v>45</v>
      </c>
      <c r="E86" s="103" t="s">
        <v>65</v>
      </c>
      <c r="F86" s="71">
        <v>1</v>
      </c>
      <c r="G86" s="54">
        <v>50</v>
      </c>
      <c r="H86" s="55">
        <f t="shared" si="3"/>
        <v>50</v>
      </c>
      <c r="I86" s="184" t="s">
        <v>180</v>
      </c>
      <c r="J86" s="69" t="s">
        <v>10</v>
      </c>
      <c r="K86" s="56" t="s">
        <v>11</v>
      </c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</row>
    <row r="87" spans="1:25" s="52" customFormat="1" ht="12" x14ac:dyDescent="0.2">
      <c r="A87" s="183"/>
      <c r="B87" s="181"/>
      <c r="C87" s="53" t="s">
        <v>179</v>
      </c>
      <c r="D87" s="71" t="s">
        <v>45</v>
      </c>
      <c r="E87" s="103" t="s">
        <v>46</v>
      </c>
      <c r="F87" s="71">
        <v>3</v>
      </c>
      <c r="G87" s="54">
        <v>150</v>
      </c>
      <c r="H87" s="55">
        <f t="shared" si="3"/>
        <v>450</v>
      </c>
      <c r="I87" s="185"/>
      <c r="J87" s="69" t="s">
        <v>10</v>
      </c>
      <c r="K87" s="56" t="s">
        <v>11</v>
      </c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</row>
    <row r="88" spans="1:25" s="52" customFormat="1" ht="12" x14ac:dyDescent="0.2">
      <c r="A88" s="182">
        <v>46049</v>
      </c>
      <c r="B88" s="180" t="s">
        <v>181</v>
      </c>
      <c r="C88" s="48" t="s">
        <v>98</v>
      </c>
      <c r="D88" s="49" t="s">
        <v>45</v>
      </c>
      <c r="E88" s="49" t="s">
        <v>90</v>
      </c>
      <c r="F88" s="49">
        <v>5</v>
      </c>
      <c r="G88" s="50">
        <v>120</v>
      </c>
      <c r="H88" s="46">
        <f t="shared" si="3"/>
        <v>600</v>
      </c>
      <c r="I88" s="184" t="s">
        <v>183</v>
      </c>
      <c r="J88" s="112" t="s">
        <v>10</v>
      </c>
      <c r="K88" s="47" t="s">
        <v>11</v>
      </c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</row>
    <row r="89" spans="1:25" s="52" customFormat="1" ht="15" customHeight="1" x14ac:dyDescent="0.2">
      <c r="A89" s="183"/>
      <c r="B89" s="181"/>
      <c r="C89" s="53" t="s">
        <v>182</v>
      </c>
      <c r="D89" s="103" t="s">
        <v>45</v>
      </c>
      <c r="E89" s="103" t="s">
        <v>90</v>
      </c>
      <c r="F89" s="103">
        <v>3</v>
      </c>
      <c r="G89" s="54">
        <v>18</v>
      </c>
      <c r="H89" s="55">
        <f t="shared" si="3"/>
        <v>54</v>
      </c>
      <c r="I89" s="185"/>
      <c r="J89" s="106" t="s">
        <v>10</v>
      </c>
      <c r="K89" s="56" t="s">
        <v>11</v>
      </c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</row>
    <row r="90" spans="1:25" s="52" customFormat="1" ht="24" x14ac:dyDescent="0.2">
      <c r="A90" s="104">
        <v>46050</v>
      </c>
      <c r="B90" s="136" t="s">
        <v>184</v>
      </c>
      <c r="C90" s="53" t="s">
        <v>185</v>
      </c>
      <c r="D90" s="103" t="s">
        <v>45</v>
      </c>
      <c r="E90" s="103" t="s">
        <v>46</v>
      </c>
      <c r="F90" s="103">
        <v>24</v>
      </c>
      <c r="G90" s="54">
        <v>35</v>
      </c>
      <c r="H90" s="55">
        <f t="shared" si="3"/>
        <v>840</v>
      </c>
      <c r="I90" s="105" t="s">
        <v>186</v>
      </c>
      <c r="J90" s="106" t="s">
        <v>10</v>
      </c>
      <c r="K90" s="56" t="s">
        <v>11</v>
      </c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</row>
    <row r="91" spans="1:25" s="52" customFormat="1" ht="12.75" thickBot="1" x14ac:dyDescent="0.25">
      <c r="A91" s="100">
        <v>46051</v>
      </c>
      <c r="B91" s="130" t="s">
        <v>187</v>
      </c>
      <c r="C91" s="83" t="s">
        <v>188</v>
      </c>
      <c r="D91" s="86" t="s">
        <v>45</v>
      </c>
      <c r="E91" s="86" t="s">
        <v>65</v>
      </c>
      <c r="F91" s="86">
        <v>1</v>
      </c>
      <c r="G91" s="101">
        <v>379</v>
      </c>
      <c r="H91" s="59">
        <f t="shared" si="3"/>
        <v>379</v>
      </c>
      <c r="I91" s="102" t="s">
        <v>67</v>
      </c>
      <c r="J91" s="113" t="s">
        <v>10</v>
      </c>
      <c r="K91" s="60" t="s">
        <v>11</v>
      </c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</row>
    <row r="92" spans="1:25" s="32" customFormat="1" ht="30" customHeight="1" x14ac:dyDescent="0.25">
      <c r="A92" s="197" t="s">
        <v>12</v>
      </c>
      <c r="B92" s="198"/>
      <c r="C92" s="198"/>
      <c r="D92" s="198"/>
      <c r="E92" s="198"/>
      <c r="F92" s="198"/>
      <c r="G92" s="198"/>
      <c r="H92" s="198"/>
      <c r="I92" s="198"/>
      <c r="J92" s="198"/>
      <c r="K92" s="199"/>
    </row>
    <row r="93" spans="1:25" s="32" customFormat="1" ht="30" customHeight="1" x14ac:dyDescent="0.25">
      <c r="A93" s="174" t="str">
        <f>A2</f>
        <v>CONCENTRADO DE DONATIVOS SALIDAS ENERO 2026</v>
      </c>
      <c r="B93" s="175"/>
      <c r="C93" s="175"/>
      <c r="D93" s="175"/>
      <c r="E93" s="175"/>
      <c r="F93" s="175"/>
      <c r="G93" s="175"/>
      <c r="H93" s="175"/>
      <c r="I93" s="175"/>
      <c r="J93" s="175"/>
      <c r="K93" s="176"/>
    </row>
    <row r="94" spans="1:25" s="32" customFormat="1" ht="30" customHeight="1" thickBot="1" x14ac:dyDescent="0.3">
      <c r="A94" s="177" t="s">
        <v>0</v>
      </c>
      <c r="B94" s="178"/>
      <c r="C94" s="178"/>
      <c r="D94" s="178"/>
      <c r="E94" s="178"/>
      <c r="F94" s="178"/>
      <c r="G94" s="178"/>
      <c r="H94" s="178"/>
      <c r="I94" s="178"/>
      <c r="J94" s="178"/>
      <c r="K94" s="179"/>
    </row>
    <row r="95" spans="1:25" s="32" customFormat="1" ht="30" customHeight="1" thickBot="1" x14ac:dyDescent="0.3">
      <c r="A95" s="16" t="s">
        <v>1</v>
      </c>
      <c r="B95" s="5" t="s">
        <v>2</v>
      </c>
      <c r="C95" s="5" t="s">
        <v>3</v>
      </c>
      <c r="D95" s="5" t="s">
        <v>20</v>
      </c>
      <c r="E95" s="5" t="s">
        <v>21</v>
      </c>
      <c r="F95" s="6" t="s">
        <v>4</v>
      </c>
      <c r="G95" s="5" t="s">
        <v>5</v>
      </c>
      <c r="H95" s="5" t="s">
        <v>6</v>
      </c>
      <c r="I95" s="5" t="s">
        <v>7</v>
      </c>
      <c r="J95" s="5" t="s">
        <v>8</v>
      </c>
      <c r="K95" s="5" t="s">
        <v>9</v>
      </c>
    </row>
    <row r="96" spans="1:25" s="52" customFormat="1" ht="11.65" customHeight="1" x14ac:dyDescent="0.2">
      <c r="A96" s="137">
        <v>46051</v>
      </c>
      <c r="B96" s="133" t="s">
        <v>187</v>
      </c>
      <c r="C96" s="75" t="s">
        <v>189</v>
      </c>
      <c r="D96" s="84" t="s">
        <v>45</v>
      </c>
      <c r="E96" s="84" t="s">
        <v>46</v>
      </c>
      <c r="F96" s="84">
        <v>1</v>
      </c>
      <c r="G96" s="85">
        <v>359</v>
      </c>
      <c r="H96" s="76">
        <f t="shared" si="3"/>
        <v>359</v>
      </c>
      <c r="I96" s="132" t="s">
        <v>67</v>
      </c>
      <c r="J96" s="66" t="s">
        <v>10</v>
      </c>
      <c r="K96" s="56" t="s">
        <v>11</v>
      </c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</row>
    <row r="97" spans="1:25" s="52" customFormat="1" ht="24" x14ac:dyDescent="0.2">
      <c r="A97" s="128">
        <v>46052</v>
      </c>
      <c r="B97" s="129" t="s">
        <v>190</v>
      </c>
      <c r="C97" s="53" t="s">
        <v>71</v>
      </c>
      <c r="D97" s="103" t="s">
        <v>45</v>
      </c>
      <c r="E97" s="103" t="s">
        <v>46</v>
      </c>
      <c r="F97" s="103">
        <v>6</v>
      </c>
      <c r="G97" s="54">
        <v>300</v>
      </c>
      <c r="H97" s="55">
        <f t="shared" si="3"/>
        <v>1800</v>
      </c>
      <c r="I97" s="127" t="s">
        <v>72</v>
      </c>
      <c r="J97" s="66" t="s">
        <v>10</v>
      </c>
      <c r="K97" s="56" t="s">
        <v>11</v>
      </c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</row>
    <row r="98" spans="1:25" s="52" customFormat="1" ht="36" x14ac:dyDescent="0.2">
      <c r="A98" s="182">
        <v>46052</v>
      </c>
      <c r="B98" s="180" t="s">
        <v>191</v>
      </c>
      <c r="C98" s="53" t="s">
        <v>197</v>
      </c>
      <c r="D98" s="105" t="s">
        <v>45</v>
      </c>
      <c r="E98" s="105" t="s">
        <v>46</v>
      </c>
      <c r="F98" s="105">
        <v>296</v>
      </c>
      <c r="G98" s="54">
        <v>180</v>
      </c>
      <c r="H98" s="55">
        <f t="shared" si="3"/>
        <v>53280</v>
      </c>
      <c r="I98" s="184" t="s">
        <v>52</v>
      </c>
      <c r="J98" s="66" t="s">
        <v>10</v>
      </c>
      <c r="K98" s="56" t="s">
        <v>11</v>
      </c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</row>
    <row r="99" spans="1:25" s="52" customFormat="1" ht="48" x14ac:dyDescent="0.2">
      <c r="A99" s="201"/>
      <c r="B99" s="200"/>
      <c r="C99" s="53" t="s">
        <v>196</v>
      </c>
      <c r="D99" s="105" t="s">
        <v>45</v>
      </c>
      <c r="E99" s="105" t="s">
        <v>46</v>
      </c>
      <c r="F99" s="105">
        <v>150</v>
      </c>
      <c r="G99" s="54">
        <v>8</v>
      </c>
      <c r="H99" s="55">
        <f t="shared" si="3"/>
        <v>1200</v>
      </c>
      <c r="I99" s="196"/>
      <c r="J99" s="66" t="s">
        <v>10</v>
      </c>
      <c r="K99" s="56" t="s">
        <v>11</v>
      </c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</row>
    <row r="100" spans="1:25" s="52" customFormat="1" ht="12" x14ac:dyDescent="0.2">
      <c r="A100" s="201"/>
      <c r="B100" s="200"/>
      <c r="C100" s="53" t="s">
        <v>71</v>
      </c>
      <c r="D100" s="105" t="s">
        <v>45</v>
      </c>
      <c r="E100" s="105" t="s">
        <v>46</v>
      </c>
      <c r="F100" s="105">
        <v>10</v>
      </c>
      <c r="G100" s="54">
        <v>300</v>
      </c>
      <c r="H100" s="55">
        <f t="shared" si="3"/>
        <v>3000</v>
      </c>
      <c r="I100" s="196"/>
      <c r="J100" s="66" t="s">
        <v>10</v>
      </c>
      <c r="K100" s="56" t="s">
        <v>11</v>
      </c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</row>
    <row r="101" spans="1:25" s="52" customFormat="1" ht="12" x14ac:dyDescent="0.2">
      <c r="A101" s="201"/>
      <c r="B101" s="200"/>
      <c r="C101" s="53" t="s">
        <v>195</v>
      </c>
      <c r="D101" s="105" t="s">
        <v>45</v>
      </c>
      <c r="E101" s="105" t="s">
        <v>46</v>
      </c>
      <c r="F101" s="105">
        <v>65</v>
      </c>
      <c r="G101" s="54">
        <v>15</v>
      </c>
      <c r="H101" s="55">
        <f t="shared" si="3"/>
        <v>975</v>
      </c>
      <c r="I101" s="196"/>
      <c r="J101" s="66" t="s">
        <v>10</v>
      </c>
      <c r="K101" s="56" t="s">
        <v>11</v>
      </c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</row>
    <row r="102" spans="1:25" s="52" customFormat="1" ht="36" x14ac:dyDescent="0.2">
      <c r="A102" s="201"/>
      <c r="B102" s="200"/>
      <c r="C102" s="53" t="s">
        <v>194</v>
      </c>
      <c r="D102" s="105" t="s">
        <v>45</v>
      </c>
      <c r="E102" s="105" t="s">
        <v>46</v>
      </c>
      <c r="F102" s="105">
        <v>150</v>
      </c>
      <c r="G102" s="54">
        <v>6</v>
      </c>
      <c r="H102" s="55">
        <f t="shared" si="3"/>
        <v>900</v>
      </c>
      <c r="I102" s="196"/>
      <c r="J102" s="66" t="s">
        <v>10</v>
      </c>
      <c r="K102" s="56" t="s">
        <v>11</v>
      </c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</row>
    <row r="103" spans="1:25" s="52" customFormat="1" ht="48" x14ac:dyDescent="0.2">
      <c r="A103" s="201"/>
      <c r="B103" s="200"/>
      <c r="C103" s="53" t="s">
        <v>193</v>
      </c>
      <c r="D103" s="105" t="s">
        <v>45</v>
      </c>
      <c r="E103" s="105" t="s">
        <v>46</v>
      </c>
      <c r="F103" s="105">
        <v>130</v>
      </c>
      <c r="G103" s="54">
        <v>85</v>
      </c>
      <c r="H103" s="55">
        <f t="shared" si="3"/>
        <v>11050</v>
      </c>
      <c r="I103" s="196"/>
      <c r="J103" s="66" t="s">
        <v>10</v>
      </c>
      <c r="K103" s="56" t="s">
        <v>11</v>
      </c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</row>
    <row r="104" spans="1:25" s="52" customFormat="1" ht="11.65" customHeight="1" x14ac:dyDescent="0.2">
      <c r="A104" s="201"/>
      <c r="B104" s="200"/>
      <c r="C104" s="53" t="s">
        <v>192</v>
      </c>
      <c r="D104" s="105" t="s">
        <v>45</v>
      </c>
      <c r="E104" s="105" t="s">
        <v>46</v>
      </c>
      <c r="F104" s="105">
        <v>45</v>
      </c>
      <c r="G104" s="54">
        <v>400</v>
      </c>
      <c r="H104" s="55">
        <f t="shared" si="3"/>
        <v>18000</v>
      </c>
      <c r="I104" s="196"/>
      <c r="J104" s="66" t="s">
        <v>10</v>
      </c>
      <c r="K104" s="56" t="s">
        <v>11</v>
      </c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</row>
    <row r="105" spans="1:25" s="52" customFormat="1" ht="12" x14ac:dyDescent="0.2">
      <c r="A105" s="183"/>
      <c r="B105" s="181"/>
      <c r="C105" s="53" t="s">
        <v>62</v>
      </c>
      <c r="D105" s="105" t="s">
        <v>45</v>
      </c>
      <c r="E105" s="105" t="s">
        <v>46</v>
      </c>
      <c r="F105" s="105">
        <v>60</v>
      </c>
      <c r="G105" s="54">
        <v>10</v>
      </c>
      <c r="H105" s="55">
        <f t="shared" si="3"/>
        <v>600</v>
      </c>
      <c r="I105" s="185"/>
      <c r="J105" s="66" t="s">
        <v>10</v>
      </c>
      <c r="K105" s="56" t="s">
        <v>11</v>
      </c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</row>
    <row r="106" spans="1:25" s="52" customFormat="1" ht="11.65" customHeight="1" x14ac:dyDescent="0.2">
      <c r="A106" s="104">
        <v>46052</v>
      </c>
      <c r="B106" s="136" t="s">
        <v>198</v>
      </c>
      <c r="C106" s="53" t="s">
        <v>95</v>
      </c>
      <c r="D106" s="103" t="s">
        <v>45</v>
      </c>
      <c r="E106" s="103" t="s">
        <v>46</v>
      </c>
      <c r="F106" s="103">
        <v>700</v>
      </c>
      <c r="G106" s="54">
        <v>60</v>
      </c>
      <c r="H106" s="55">
        <f>G106*F106</f>
        <v>42000</v>
      </c>
      <c r="I106" s="103"/>
      <c r="J106" s="66" t="s">
        <v>10</v>
      </c>
      <c r="K106" s="56" t="s">
        <v>11</v>
      </c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</row>
    <row r="107" spans="1:25" s="32" customFormat="1" x14ac:dyDescent="0.25">
      <c r="A107" s="8"/>
      <c r="B107" s="8"/>
      <c r="C107" s="8"/>
      <c r="E107" s="28"/>
      <c r="F107" s="29"/>
      <c r="G107" s="29"/>
      <c r="H107" s="18">
        <f>349709.5+465014.76+57792.33+162387.7+133164+3900</f>
        <v>1171968.29</v>
      </c>
      <c r="I107" s="4"/>
      <c r="J107" s="17"/>
      <c r="K107" s="7"/>
    </row>
    <row r="108" spans="1:25" ht="10.7" customHeight="1" x14ac:dyDescent="0.25">
      <c r="A108" s="8"/>
      <c r="B108" s="8"/>
      <c r="C108" s="8"/>
      <c r="E108" s="26"/>
      <c r="F108" s="21"/>
      <c r="G108" s="21"/>
      <c r="H108" s="27"/>
      <c r="J108" s="17"/>
      <c r="K108" s="7"/>
    </row>
    <row r="109" spans="1:25" x14ac:dyDescent="0.25">
      <c r="A109" s="8"/>
      <c r="B109" s="8"/>
      <c r="C109" s="8"/>
      <c r="E109" s="22" t="s">
        <v>14</v>
      </c>
      <c r="F109" s="20"/>
      <c r="G109" s="20"/>
      <c r="H109" s="18">
        <f>H107</f>
        <v>1171968.29</v>
      </c>
      <c r="J109" s="17"/>
      <c r="K109" s="7" t="s">
        <v>29</v>
      </c>
    </row>
    <row r="110" spans="1:25" x14ac:dyDescent="0.25">
      <c r="A110" s="8"/>
      <c r="B110" s="8"/>
      <c r="C110" s="8"/>
      <c r="E110" s="23" t="s">
        <v>15</v>
      </c>
      <c r="F110" s="20"/>
      <c r="G110" s="20"/>
      <c r="H110" s="25">
        <f>VILLAS!H18</f>
        <v>81410</v>
      </c>
      <c r="J110" s="173"/>
      <c r="K110" s="7"/>
    </row>
    <row r="111" spans="1:25" x14ac:dyDescent="0.25">
      <c r="A111" s="8"/>
      <c r="B111" s="8"/>
      <c r="C111" s="8"/>
      <c r="E111" s="23" t="s">
        <v>16</v>
      </c>
      <c r="F111" s="20"/>
      <c r="G111" s="20"/>
      <c r="H111" s="25">
        <f>CADIPSIC!I87</f>
        <v>24207</v>
      </c>
      <c r="J111" s="98"/>
      <c r="K111" s="7"/>
    </row>
    <row r="112" spans="1:25" ht="15.75" x14ac:dyDescent="0.25">
      <c r="A112" s="10"/>
      <c r="B112" s="10"/>
      <c r="C112" s="8"/>
      <c r="D112" s="32"/>
      <c r="E112" s="120"/>
      <c r="F112" s="9"/>
      <c r="G112" s="11" t="s">
        <v>17</v>
      </c>
      <c r="H112" s="18">
        <f>SUM(H109:H111)</f>
        <v>1277585.29</v>
      </c>
      <c r="J112" s="99"/>
      <c r="K112" s="119"/>
    </row>
    <row r="113" spans="1:11" x14ac:dyDescent="0.25">
      <c r="A113" s="10"/>
      <c r="B113" s="10"/>
      <c r="C113" s="8"/>
      <c r="D113" s="32"/>
      <c r="E113" s="120"/>
      <c r="F113" s="12"/>
      <c r="G113" s="14"/>
      <c r="H113" s="9"/>
      <c r="I113" s="19"/>
      <c r="J113" s="17"/>
      <c r="K113" s="7"/>
    </row>
    <row r="114" spans="1:11" x14ac:dyDescent="0.25">
      <c r="A114" s="10"/>
      <c r="B114" s="10"/>
      <c r="C114" s="8"/>
      <c r="D114" s="32"/>
      <c r="E114" s="120"/>
      <c r="F114" s="12"/>
      <c r="G114" s="14"/>
      <c r="H114" s="9"/>
      <c r="I114" s="19"/>
      <c r="J114" s="17"/>
      <c r="K114" s="7"/>
    </row>
    <row r="115" spans="1:11" x14ac:dyDescent="0.25">
      <c r="A115" s="10"/>
      <c r="B115" s="10"/>
      <c r="C115" s="12"/>
      <c r="D115" s="13" t="s">
        <v>34</v>
      </c>
      <c r="E115" s="9"/>
      <c r="F115" s="12"/>
      <c r="H115" s="9"/>
      <c r="I115" s="19"/>
      <c r="J115" s="17"/>
      <c r="K115" s="7"/>
    </row>
    <row r="116" spans="1:11" x14ac:dyDescent="0.25">
      <c r="C116" s="12"/>
      <c r="D116" s="13" t="s">
        <v>94</v>
      </c>
      <c r="E116" s="12"/>
    </row>
    <row r="117" spans="1:11" x14ac:dyDescent="0.25">
      <c r="C117" s="12"/>
      <c r="D117" s="13" t="s">
        <v>93</v>
      </c>
      <c r="E117" s="12"/>
    </row>
    <row r="118" spans="1:11" x14ac:dyDescent="0.25">
      <c r="C118" s="12"/>
      <c r="D118" s="15"/>
      <c r="E118" s="12"/>
    </row>
  </sheetData>
  <mergeCells count="60">
    <mergeCell ref="B35:B36"/>
    <mergeCell ref="A35:A36"/>
    <mergeCell ref="I35:I36"/>
    <mergeCell ref="A23:K23"/>
    <mergeCell ref="B64:B65"/>
    <mergeCell ref="A64:A65"/>
    <mergeCell ref="I64:I65"/>
    <mergeCell ref="A41:K41"/>
    <mergeCell ref="A42:K42"/>
    <mergeCell ref="A43:K43"/>
    <mergeCell ref="B48:B53"/>
    <mergeCell ref="A48:A53"/>
    <mergeCell ref="I48:I53"/>
    <mergeCell ref="A39:A40"/>
    <mergeCell ref="B39:B40"/>
    <mergeCell ref="I39:I40"/>
    <mergeCell ref="A1:K1"/>
    <mergeCell ref="A3:K3"/>
    <mergeCell ref="A2:K2"/>
    <mergeCell ref="A21:K21"/>
    <mergeCell ref="A22:K22"/>
    <mergeCell ref="B5:B6"/>
    <mergeCell ref="A5:A6"/>
    <mergeCell ref="I5:I6"/>
    <mergeCell ref="A94:K94"/>
    <mergeCell ref="B98:B105"/>
    <mergeCell ref="A98:A105"/>
    <mergeCell ref="I98:I105"/>
    <mergeCell ref="B79:B85"/>
    <mergeCell ref="A79:A85"/>
    <mergeCell ref="I79:I85"/>
    <mergeCell ref="B86:B87"/>
    <mergeCell ref="A86:A87"/>
    <mergeCell ref="I86:I87"/>
    <mergeCell ref="I88:I89"/>
    <mergeCell ref="A88:A89"/>
    <mergeCell ref="B88:B89"/>
    <mergeCell ref="A92:K92"/>
    <mergeCell ref="A93:K93"/>
    <mergeCell ref="A46:A47"/>
    <mergeCell ref="B46:B47"/>
    <mergeCell ref="I46:I47"/>
    <mergeCell ref="B77:B78"/>
    <mergeCell ref="A77:A78"/>
    <mergeCell ref="I77:I78"/>
    <mergeCell ref="B54:B57"/>
    <mergeCell ref="A54:A57"/>
    <mergeCell ref="I54:I57"/>
    <mergeCell ref="A58:A61"/>
    <mergeCell ref="B58:B61"/>
    <mergeCell ref="I58:I61"/>
    <mergeCell ref="I62:I63"/>
    <mergeCell ref="A62:A63"/>
    <mergeCell ref="B62:B63"/>
    <mergeCell ref="A69:K69"/>
    <mergeCell ref="A70:K70"/>
    <mergeCell ref="A71:K71"/>
    <mergeCell ref="B75:B76"/>
    <mergeCell ref="A75:A76"/>
    <mergeCell ref="I75:I7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36"/>
  <sheetViews>
    <sheetView zoomScale="115" zoomScaleNormal="115" workbookViewId="0">
      <selection sqref="A1:K1"/>
    </sheetView>
  </sheetViews>
  <sheetFormatPr baseColWidth="10" defaultRowHeight="15" x14ac:dyDescent="0.25"/>
  <cols>
    <col min="1" max="1" width="17" style="4" customWidth="1"/>
    <col min="2" max="2" width="10.5703125" style="4" bestFit="1" customWidth="1"/>
    <col min="3" max="3" width="50.140625" style="34" customWidth="1"/>
    <col min="4" max="4" width="11.140625" style="32" customWidth="1"/>
    <col min="5" max="5" width="14.140625" style="32" customWidth="1"/>
    <col min="6" max="6" width="12" style="32" customWidth="1"/>
    <col min="7" max="7" width="14.85546875" style="32" customWidth="1"/>
    <col min="8" max="8" width="19.5703125" style="32" customWidth="1"/>
    <col min="9" max="9" width="30.42578125" style="32" customWidth="1"/>
    <col min="10" max="10" width="15.140625" style="32" bestFit="1" customWidth="1"/>
    <col min="11" max="11" width="18.42578125" style="32" bestFit="1" customWidth="1"/>
  </cols>
  <sheetData>
    <row r="1" spans="1:26" ht="30.4" customHeight="1" x14ac:dyDescent="0.25">
      <c r="A1" s="219" t="s">
        <v>12</v>
      </c>
      <c r="B1" s="220"/>
      <c r="C1" s="220"/>
      <c r="D1" s="220"/>
      <c r="E1" s="220"/>
      <c r="F1" s="220"/>
      <c r="G1" s="220"/>
      <c r="H1" s="220"/>
      <c r="I1" s="220"/>
      <c r="J1" s="220"/>
      <c r="K1" s="221"/>
    </row>
    <row r="2" spans="1:26" ht="30" customHeight="1" x14ac:dyDescent="0.25">
      <c r="A2" s="225" t="s">
        <v>199</v>
      </c>
      <c r="B2" s="226"/>
      <c r="C2" s="226"/>
      <c r="D2" s="226"/>
      <c r="E2" s="226"/>
      <c r="F2" s="226"/>
      <c r="G2" s="226"/>
      <c r="H2" s="226"/>
      <c r="I2" s="226"/>
      <c r="J2" s="226"/>
      <c r="K2" s="227"/>
    </row>
    <row r="3" spans="1:26" ht="30.4" customHeight="1" x14ac:dyDescent="0.25">
      <c r="A3" s="222" t="s">
        <v>35</v>
      </c>
      <c r="B3" s="223"/>
      <c r="C3" s="223"/>
      <c r="D3" s="223"/>
      <c r="E3" s="223"/>
      <c r="F3" s="223"/>
      <c r="G3" s="223"/>
      <c r="H3" s="223"/>
      <c r="I3" s="223"/>
      <c r="J3" s="223"/>
      <c r="K3" s="224"/>
    </row>
    <row r="4" spans="1:26" ht="30" customHeight="1" thickBot="1" x14ac:dyDescent="0.3">
      <c r="A4" s="95" t="s">
        <v>1</v>
      </c>
      <c r="B4" s="96" t="s">
        <v>2</v>
      </c>
      <c r="C4" s="96" t="s">
        <v>3</v>
      </c>
      <c r="D4" s="96" t="s">
        <v>20</v>
      </c>
      <c r="E4" s="96" t="s">
        <v>21</v>
      </c>
      <c r="F4" s="96" t="s">
        <v>4</v>
      </c>
      <c r="G4" s="96" t="s">
        <v>5</v>
      </c>
      <c r="H4" s="96" t="s">
        <v>6</v>
      </c>
      <c r="I4" s="96" t="s">
        <v>7</v>
      </c>
      <c r="J4" s="96" t="s">
        <v>8</v>
      </c>
      <c r="K4" s="97" t="s">
        <v>9</v>
      </c>
    </row>
    <row r="5" spans="1:26" s="118" customFormat="1" ht="23.25" customHeight="1" x14ac:dyDescent="0.25">
      <c r="A5" s="158" t="s">
        <v>200</v>
      </c>
      <c r="B5" s="159" t="s">
        <v>201</v>
      </c>
      <c r="C5" s="140" t="s">
        <v>202</v>
      </c>
      <c r="D5" s="140" t="s">
        <v>45</v>
      </c>
      <c r="E5" s="140" t="s">
        <v>203</v>
      </c>
      <c r="F5" s="141">
        <v>11</v>
      </c>
      <c r="G5" s="149">
        <v>324</v>
      </c>
      <c r="H5" s="149">
        <f t="shared" ref="H5:H17" si="0">F5*G5</f>
        <v>3564</v>
      </c>
      <c r="I5" s="140" t="s">
        <v>91</v>
      </c>
      <c r="J5" s="140" t="s">
        <v>38</v>
      </c>
      <c r="K5" s="142" t="s">
        <v>39</v>
      </c>
      <c r="L5" s="138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</row>
    <row r="6" spans="1:26" s="118" customFormat="1" ht="23.25" customHeight="1" x14ac:dyDescent="0.25">
      <c r="A6" s="160">
        <v>46028</v>
      </c>
      <c r="B6" s="161" t="s">
        <v>204</v>
      </c>
      <c r="C6" s="143" t="s">
        <v>205</v>
      </c>
      <c r="D6" s="143" t="s">
        <v>45</v>
      </c>
      <c r="E6" s="143" t="s">
        <v>87</v>
      </c>
      <c r="F6" s="144">
        <v>110</v>
      </c>
      <c r="G6" s="145">
        <v>380</v>
      </c>
      <c r="H6" s="145">
        <f t="shared" si="0"/>
        <v>41800</v>
      </c>
      <c r="I6" s="143" t="s">
        <v>91</v>
      </c>
      <c r="J6" s="143" t="s">
        <v>38</v>
      </c>
      <c r="K6" s="146" t="s">
        <v>39</v>
      </c>
      <c r="L6" s="138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</row>
    <row r="7" spans="1:26" s="118" customFormat="1" ht="23.25" customHeight="1" x14ac:dyDescent="0.25">
      <c r="A7" s="160">
        <v>46028</v>
      </c>
      <c r="B7" s="161" t="s">
        <v>206</v>
      </c>
      <c r="C7" s="143" t="s">
        <v>207</v>
      </c>
      <c r="D7" s="143" t="s">
        <v>45</v>
      </c>
      <c r="E7" s="144" t="s">
        <v>63</v>
      </c>
      <c r="F7" s="144">
        <v>1</v>
      </c>
      <c r="G7" s="145">
        <v>5000</v>
      </c>
      <c r="H7" s="145">
        <f t="shared" si="0"/>
        <v>5000</v>
      </c>
      <c r="I7" s="143" t="s">
        <v>91</v>
      </c>
      <c r="J7" s="143" t="s">
        <v>38</v>
      </c>
      <c r="K7" s="146" t="s">
        <v>39</v>
      </c>
      <c r="L7" s="138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</row>
    <row r="8" spans="1:26" s="118" customFormat="1" ht="23.25" customHeight="1" x14ac:dyDescent="0.25">
      <c r="A8" s="215">
        <v>46028</v>
      </c>
      <c r="B8" s="217" t="s">
        <v>208</v>
      </c>
      <c r="C8" s="143" t="s">
        <v>209</v>
      </c>
      <c r="D8" s="143" t="s">
        <v>45</v>
      </c>
      <c r="E8" s="144" t="s">
        <v>87</v>
      </c>
      <c r="F8" s="144">
        <v>370</v>
      </c>
      <c r="G8" s="162">
        <v>15</v>
      </c>
      <c r="H8" s="162">
        <f>F8*G8</f>
        <v>5550</v>
      </c>
      <c r="I8" s="143" t="s">
        <v>91</v>
      </c>
      <c r="J8" s="143" t="s">
        <v>38</v>
      </c>
      <c r="K8" s="146" t="s">
        <v>39</v>
      </c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</row>
    <row r="9" spans="1:26" s="118" customFormat="1" ht="23.25" customHeight="1" x14ac:dyDescent="0.25">
      <c r="A9" s="228"/>
      <c r="B9" s="229"/>
      <c r="C9" s="143" t="s">
        <v>210</v>
      </c>
      <c r="D9" s="143" t="s">
        <v>45</v>
      </c>
      <c r="E9" s="144" t="s">
        <v>81</v>
      </c>
      <c r="F9" s="144">
        <v>5</v>
      </c>
      <c r="G9" s="145">
        <v>310</v>
      </c>
      <c r="H9" s="145">
        <f t="shared" si="0"/>
        <v>1550</v>
      </c>
      <c r="I9" s="143" t="s">
        <v>91</v>
      </c>
      <c r="J9" s="143" t="s">
        <v>38</v>
      </c>
      <c r="K9" s="146" t="s">
        <v>39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</row>
    <row r="10" spans="1:26" s="118" customFormat="1" ht="23.25" customHeight="1" x14ac:dyDescent="0.25">
      <c r="A10" s="228"/>
      <c r="B10" s="229"/>
      <c r="C10" s="143" t="s">
        <v>211</v>
      </c>
      <c r="D10" s="143" t="s">
        <v>45</v>
      </c>
      <c r="E10" s="144" t="s">
        <v>87</v>
      </c>
      <c r="F10" s="144">
        <v>6</v>
      </c>
      <c r="G10" s="145">
        <v>500</v>
      </c>
      <c r="H10" s="145">
        <f t="shared" si="0"/>
        <v>3000</v>
      </c>
      <c r="I10" s="143" t="s">
        <v>91</v>
      </c>
      <c r="J10" s="143" t="s">
        <v>38</v>
      </c>
      <c r="K10" s="146" t="s">
        <v>39</v>
      </c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</row>
    <row r="11" spans="1:26" s="118" customFormat="1" ht="33" x14ac:dyDescent="0.25">
      <c r="A11" s="228"/>
      <c r="B11" s="229"/>
      <c r="C11" s="143" t="s">
        <v>212</v>
      </c>
      <c r="D11" s="143" t="s">
        <v>45</v>
      </c>
      <c r="E11" s="144" t="s">
        <v>87</v>
      </c>
      <c r="F11" s="144">
        <v>100</v>
      </c>
      <c r="G11" s="145">
        <v>12</v>
      </c>
      <c r="H11" s="145">
        <f t="shared" si="0"/>
        <v>1200</v>
      </c>
      <c r="I11" s="143" t="s">
        <v>91</v>
      </c>
      <c r="J11" s="143" t="s">
        <v>38</v>
      </c>
      <c r="K11" s="146" t="s">
        <v>39</v>
      </c>
      <c r="L11" s="139"/>
      <c r="M11" s="147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</row>
    <row r="12" spans="1:26" s="118" customFormat="1" ht="23.25" customHeight="1" x14ac:dyDescent="0.25">
      <c r="A12" s="228"/>
      <c r="B12" s="229"/>
      <c r="C12" s="143" t="s">
        <v>213</v>
      </c>
      <c r="D12" s="143" t="s">
        <v>45</v>
      </c>
      <c r="E12" s="144" t="s">
        <v>203</v>
      </c>
      <c r="F12" s="144">
        <v>90</v>
      </c>
      <c r="G12" s="145">
        <v>100</v>
      </c>
      <c r="H12" s="145">
        <f t="shared" si="0"/>
        <v>9000</v>
      </c>
      <c r="I12" s="143" t="s">
        <v>91</v>
      </c>
      <c r="J12" s="143" t="s">
        <v>38</v>
      </c>
      <c r="K12" s="146" t="s">
        <v>39</v>
      </c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</row>
    <row r="13" spans="1:26" s="118" customFormat="1" ht="23.25" customHeight="1" x14ac:dyDescent="0.25">
      <c r="A13" s="228"/>
      <c r="B13" s="229"/>
      <c r="C13" s="143" t="s">
        <v>214</v>
      </c>
      <c r="D13" s="143" t="s">
        <v>45</v>
      </c>
      <c r="E13" s="144" t="s">
        <v>87</v>
      </c>
      <c r="F13" s="144">
        <v>90</v>
      </c>
      <c r="G13" s="145">
        <v>65</v>
      </c>
      <c r="H13" s="145">
        <f t="shared" si="0"/>
        <v>5850</v>
      </c>
      <c r="I13" s="143" t="s">
        <v>91</v>
      </c>
      <c r="J13" s="143" t="s">
        <v>38</v>
      </c>
      <c r="K13" s="146" t="s">
        <v>39</v>
      </c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</row>
    <row r="14" spans="1:26" s="118" customFormat="1" ht="23.25" customHeight="1" x14ac:dyDescent="0.25">
      <c r="A14" s="228"/>
      <c r="B14" s="229"/>
      <c r="C14" s="143" t="s">
        <v>215</v>
      </c>
      <c r="D14" s="143" t="s">
        <v>45</v>
      </c>
      <c r="E14" s="144" t="s">
        <v>203</v>
      </c>
      <c r="F14" s="144">
        <v>90</v>
      </c>
      <c r="G14" s="145">
        <v>10</v>
      </c>
      <c r="H14" s="145">
        <f t="shared" si="0"/>
        <v>900</v>
      </c>
      <c r="I14" s="143" t="s">
        <v>91</v>
      </c>
      <c r="J14" s="143" t="s">
        <v>38</v>
      </c>
      <c r="K14" s="146" t="s">
        <v>39</v>
      </c>
      <c r="L14" s="148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</row>
    <row r="15" spans="1:26" s="118" customFormat="1" ht="23.25" customHeight="1" x14ac:dyDescent="0.25">
      <c r="A15" s="215">
        <v>46046</v>
      </c>
      <c r="B15" s="217" t="s">
        <v>216</v>
      </c>
      <c r="C15" s="143" t="s">
        <v>217</v>
      </c>
      <c r="D15" s="143" t="s">
        <v>45</v>
      </c>
      <c r="E15" s="144" t="s">
        <v>87</v>
      </c>
      <c r="F15" s="144">
        <v>4</v>
      </c>
      <c r="G15" s="145">
        <v>79</v>
      </c>
      <c r="H15" s="145">
        <f t="shared" si="0"/>
        <v>316</v>
      </c>
      <c r="I15" s="143" t="s">
        <v>91</v>
      </c>
      <c r="J15" s="143" t="s">
        <v>38</v>
      </c>
      <c r="K15" s="146" t="s">
        <v>39</v>
      </c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</row>
    <row r="16" spans="1:26" s="118" customFormat="1" ht="23.25" customHeight="1" x14ac:dyDescent="0.25">
      <c r="A16" s="216"/>
      <c r="B16" s="218"/>
      <c r="C16" s="143" t="s">
        <v>218</v>
      </c>
      <c r="D16" s="143" t="s">
        <v>45</v>
      </c>
      <c r="E16" s="144" t="s">
        <v>87</v>
      </c>
      <c r="F16" s="144">
        <v>3</v>
      </c>
      <c r="G16" s="145">
        <v>60</v>
      </c>
      <c r="H16" s="145">
        <f t="shared" si="0"/>
        <v>180</v>
      </c>
      <c r="I16" s="143" t="s">
        <v>91</v>
      </c>
      <c r="J16" s="143" t="s">
        <v>38</v>
      </c>
      <c r="K16" s="146" t="s">
        <v>39</v>
      </c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</row>
    <row r="17" spans="1:26" s="118" customFormat="1" ht="23.25" customHeight="1" thickBot="1" x14ac:dyDescent="0.3">
      <c r="A17" s="163">
        <v>46052</v>
      </c>
      <c r="B17" s="164" t="s">
        <v>219</v>
      </c>
      <c r="C17" s="150" t="s">
        <v>220</v>
      </c>
      <c r="D17" s="150" t="s">
        <v>45</v>
      </c>
      <c r="E17" s="151" t="s">
        <v>87</v>
      </c>
      <c r="F17" s="151">
        <v>100</v>
      </c>
      <c r="G17" s="165">
        <v>35</v>
      </c>
      <c r="H17" s="152">
        <f t="shared" si="0"/>
        <v>3500</v>
      </c>
      <c r="I17" s="150" t="s">
        <v>91</v>
      </c>
      <c r="J17" s="150" t="s">
        <v>38</v>
      </c>
      <c r="K17" s="153" t="s">
        <v>39</v>
      </c>
      <c r="L17" s="138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</row>
    <row r="18" spans="1:26" s="118" customFormat="1" ht="16.5" x14ac:dyDescent="0.25">
      <c r="A18" s="154"/>
      <c r="B18" s="155"/>
      <c r="C18" s="156"/>
      <c r="D18" s="156"/>
      <c r="E18" s="155"/>
      <c r="F18" s="155"/>
      <c r="G18" s="157" t="s">
        <v>17</v>
      </c>
      <c r="H18" s="157">
        <f>SUM(H5:H17)</f>
        <v>81410</v>
      </c>
      <c r="I18" s="156"/>
      <c r="J18" s="156"/>
      <c r="K18" s="156"/>
      <c r="L18" s="138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</row>
    <row r="19" spans="1:26" s="88" customFormat="1" ht="40.5" customHeight="1" x14ac:dyDescent="0.25">
      <c r="A19" s="89"/>
      <c r="B19" s="89"/>
      <c r="C19" s="89"/>
      <c r="D19" s="89"/>
      <c r="E19" s="89"/>
      <c r="F19" s="89"/>
      <c r="G19" s="89"/>
      <c r="H19" s="89"/>
      <c r="I19" s="90"/>
      <c r="J19" s="73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</row>
    <row r="20" spans="1:26" s="88" customFormat="1" ht="32.25" customHeight="1" x14ac:dyDescent="0.25">
      <c r="A20" s="91"/>
      <c r="B20" s="91"/>
      <c r="C20" s="91"/>
      <c r="D20" s="213" t="s">
        <v>40</v>
      </c>
      <c r="E20" s="212"/>
      <c r="F20" s="212"/>
      <c r="G20" s="212"/>
      <c r="H20" s="92"/>
      <c r="I20" s="92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</row>
    <row r="21" spans="1:26" s="88" customFormat="1" ht="32.25" customHeight="1" x14ac:dyDescent="0.25">
      <c r="A21" s="92"/>
      <c r="B21" s="118"/>
      <c r="C21" s="213" t="s">
        <v>42</v>
      </c>
      <c r="D21" s="213"/>
      <c r="E21" s="213"/>
      <c r="F21" s="213"/>
      <c r="G21" s="213"/>
      <c r="H21" s="213"/>
      <c r="I21" s="213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</row>
    <row r="22" spans="1:26" s="88" customFormat="1" ht="32.25" customHeight="1" x14ac:dyDescent="0.25">
      <c r="A22" s="92"/>
      <c r="B22" s="92"/>
      <c r="C22" s="89"/>
      <c r="D22" s="91"/>
      <c r="E22" s="91"/>
      <c r="F22" s="91"/>
      <c r="G22" s="93"/>
      <c r="H22" s="92"/>
      <c r="I22" s="92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</row>
    <row r="23" spans="1:26" s="88" customFormat="1" ht="32.25" customHeight="1" x14ac:dyDescent="0.25">
      <c r="A23" s="92"/>
      <c r="B23" s="92"/>
      <c r="C23" s="214" t="s">
        <v>41</v>
      </c>
      <c r="D23" s="212"/>
      <c r="E23" s="212"/>
      <c r="F23" s="212"/>
      <c r="G23" s="212"/>
      <c r="H23" s="212"/>
      <c r="I23" s="212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</row>
    <row r="24" spans="1:26" s="88" customFormat="1" ht="32.25" customHeight="1" x14ac:dyDescent="0.25">
      <c r="A24" s="92"/>
      <c r="B24" s="92"/>
      <c r="C24" s="214" t="s">
        <v>43</v>
      </c>
      <c r="D24" s="212"/>
      <c r="E24" s="212"/>
      <c r="F24" s="212"/>
      <c r="G24" s="212"/>
      <c r="H24" s="212"/>
      <c r="I24" s="212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</row>
    <row r="25" spans="1:26" s="88" customFormat="1" ht="32.25" customHeight="1" x14ac:dyDescent="0.25">
      <c r="A25" s="92"/>
      <c r="B25" s="92"/>
      <c r="C25" s="211" t="s">
        <v>92</v>
      </c>
      <c r="D25" s="212"/>
      <c r="E25" s="212"/>
      <c r="F25" s="212"/>
      <c r="G25" s="212"/>
      <c r="H25" s="212"/>
      <c r="I25" s="212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</row>
    <row r="26" spans="1:26" s="88" customFormat="1" ht="32.25" customHeight="1" x14ac:dyDescent="0.25">
      <c r="A26" s="92"/>
      <c r="B26" s="92"/>
      <c r="C26" s="213" t="s">
        <v>18</v>
      </c>
      <c r="D26" s="212"/>
      <c r="E26" s="212"/>
      <c r="F26" s="212"/>
      <c r="G26" s="212"/>
      <c r="H26" s="212"/>
      <c r="I26" s="212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</row>
    <row r="27" spans="1:26" s="88" customFormat="1" ht="23.25" customHeight="1" x14ac:dyDescent="0.25">
      <c r="A27" s="92"/>
      <c r="B27" s="92"/>
      <c r="C27" s="213" t="s">
        <v>19</v>
      </c>
      <c r="D27" s="212"/>
      <c r="E27" s="212"/>
      <c r="F27" s="212"/>
      <c r="G27" s="212"/>
      <c r="H27" s="212"/>
      <c r="I27" s="212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</row>
    <row r="28" spans="1:26" s="88" customFormat="1" ht="40.5" customHeight="1" x14ac:dyDescent="0.25">
      <c r="A28" s="94"/>
      <c r="B28" s="94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</row>
    <row r="29" spans="1:26" s="88" customFormat="1" ht="40.5" customHeight="1" x14ac:dyDescent="0.25">
      <c r="A29" s="94"/>
      <c r="B29" s="94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</row>
    <row r="30" spans="1:26" s="88" customFormat="1" ht="40.5" customHeight="1" x14ac:dyDescent="0.25">
      <c r="A30" s="94"/>
      <c r="B30" s="94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</row>
    <row r="31" spans="1:26" s="88" customFormat="1" ht="40.5" customHeight="1" x14ac:dyDescent="0.25">
      <c r="A31" s="94"/>
      <c r="B31" s="94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</row>
    <row r="32" spans="1:26" s="88" customFormat="1" ht="40.5" customHeight="1" x14ac:dyDescent="0.25">
      <c r="A32" s="94"/>
      <c r="B32" s="94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</row>
    <row r="33" spans="1:26" s="88" customFormat="1" ht="40.5" customHeight="1" x14ac:dyDescent="0.25">
      <c r="A33" s="94"/>
      <c r="B33" s="94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</row>
    <row r="34" spans="1:26" s="88" customFormat="1" ht="40.5" customHeight="1" x14ac:dyDescent="0.25">
      <c r="A34" s="94"/>
      <c r="B34" s="94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</row>
    <row r="35" spans="1:26" s="88" customFormat="1" ht="40.5" customHeight="1" x14ac:dyDescent="0.25">
      <c r="A35" s="94"/>
      <c r="B35" s="94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</row>
    <row r="36" spans="1:26" s="88" customFormat="1" ht="40.5" customHeight="1" x14ac:dyDescent="0.25">
      <c r="A36" s="94"/>
      <c r="B36" s="94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</row>
  </sheetData>
  <mergeCells count="14">
    <mergeCell ref="A15:A16"/>
    <mergeCell ref="B15:B16"/>
    <mergeCell ref="A1:K1"/>
    <mergeCell ref="A3:K3"/>
    <mergeCell ref="A2:K2"/>
    <mergeCell ref="A8:A14"/>
    <mergeCell ref="B8:B14"/>
    <mergeCell ref="C25:I25"/>
    <mergeCell ref="C26:I26"/>
    <mergeCell ref="C27:I27"/>
    <mergeCell ref="D20:G20"/>
    <mergeCell ref="C23:I23"/>
    <mergeCell ref="C24:I24"/>
    <mergeCell ref="C21:I21"/>
  </mergeCells>
  <pageMargins left="0.7" right="0.7" top="0.75" bottom="0.75" header="0.3" footer="0.3"/>
  <pageSetup scale="5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"/>
  <sheetViews>
    <sheetView tabSelected="1" zoomScale="115" zoomScaleNormal="115" zoomScaleSheetLayoutView="100" workbookViewId="0">
      <pane ySplit="1" topLeftCell="A2" activePane="bottomLeft" state="frozen"/>
      <selection pane="bottomLeft" activeCell="A2" sqref="A2:K2"/>
    </sheetView>
  </sheetViews>
  <sheetFormatPr baseColWidth="10" defaultColWidth="11.42578125" defaultRowHeight="15" customHeight="1" x14ac:dyDescent="0.2"/>
  <cols>
    <col min="1" max="1" width="13.42578125" style="24" customWidth="1"/>
    <col min="2" max="2" width="11.5703125" style="1" bestFit="1" customWidth="1"/>
    <col min="3" max="3" width="34" style="1" customWidth="1"/>
    <col min="4" max="5" width="10.85546875" style="1" customWidth="1"/>
    <col min="6" max="6" width="10" style="1" customWidth="1"/>
    <col min="7" max="7" width="13.42578125" style="2" customWidth="1"/>
    <col min="8" max="8" width="15.42578125" style="3" customWidth="1"/>
    <col min="9" max="9" width="29.5703125" style="1" customWidth="1"/>
    <col min="10" max="10" width="17.140625" style="1" customWidth="1"/>
    <col min="11" max="11" width="19.5703125" style="1" customWidth="1"/>
    <col min="12" max="16384" width="11.42578125" style="1"/>
  </cols>
  <sheetData>
    <row r="1" spans="1:14" ht="30" customHeight="1" x14ac:dyDescent="0.2">
      <c r="A1" s="231" t="s">
        <v>12</v>
      </c>
      <c r="B1" s="232"/>
      <c r="C1" s="232"/>
      <c r="D1" s="232"/>
      <c r="E1" s="232"/>
      <c r="F1" s="232"/>
      <c r="G1" s="232"/>
      <c r="H1" s="232"/>
      <c r="I1" s="232"/>
      <c r="J1" s="232"/>
      <c r="K1" s="233"/>
    </row>
    <row r="2" spans="1:14" ht="30" customHeight="1" x14ac:dyDescent="0.2">
      <c r="A2" s="225" t="s">
        <v>199</v>
      </c>
      <c r="B2" s="226"/>
      <c r="C2" s="226"/>
      <c r="D2" s="226"/>
      <c r="E2" s="226"/>
      <c r="F2" s="226"/>
      <c r="G2" s="226"/>
      <c r="H2" s="226"/>
      <c r="I2" s="226"/>
      <c r="J2" s="226"/>
      <c r="K2" s="227"/>
    </row>
    <row r="3" spans="1:14" ht="30" customHeight="1" thickBot="1" x14ac:dyDescent="0.25">
      <c r="A3" s="267" t="s">
        <v>13</v>
      </c>
      <c r="B3" s="268"/>
      <c r="C3" s="268"/>
      <c r="D3" s="268"/>
      <c r="E3" s="268"/>
      <c r="F3" s="268"/>
      <c r="G3" s="268"/>
      <c r="H3" s="268"/>
      <c r="I3" s="268"/>
      <c r="J3" s="268"/>
      <c r="K3" s="269"/>
    </row>
    <row r="4" spans="1:14" ht="45" x14ac:dyDescent="0.2">
      <c r="A4" s="61" t="s">
        <v>22</v>
      </c>
      <c r="B4" s="62" t="s">
        <v>23</v>
      </c>
      <c r="C4" s="62" t="s">
        <v>3</v>
      </c>
      <c r="D4" s="62" t="s">
        <v>24</v>
      </c>
      <c r="E4" s="62" t="s">
        <v>25</v>
      </c>
      <c r="F4" s="63" t="s">
        <v>26</v>
      </c>
      <c r="G4" s="64" t="s">
        <v>27</v>
      </c>
      <c r="H4" s="64" t="s">
        <v>28</v>
      </c>
      <c r="I4" s="62" t="s">
        <v>7</v>
      </c>
      <c r="J4" s="62" t="s">
        <v>8</v>
      </c>
      <c r="K4" s="65" t="s">
        <v>9</v>
      </c>
    </row>
    <row r="5" spans="1:14" s="33" customFormat="1" ht="11.25" customHeight="1" x14ac:dyDescent="0.25">
      <c r="A5" s="240">
        <v>46025</v>
      </c>
      <c r="B5" s="265" t="s">
        <v>97</v>
      </c>
      <c r="C5" s="254" t="s">
        <v>78</v>
      </c>
      <c r="D5" s="248" t="s">
        <v>45</v>
      </c>
      <c r="E5" s="248" t="s">
        <v>79</v>
      </c>
      <c r="F5" s="256">
        <v>25</v>
      </c>
      <c r="G5" s="252">
        <v>20</v>
      </c>
      <c r="H5" s="252">
        <f>F5*G5</f>
        <v>500</v>
      </c>
      <c r="I5" s="248" t="s">
        <v>76</v>
      </c>
      <c r="J5" s="248" t="s">
        <v>10</v>
      </c>
      <c r="K5" s="248" t="s">
        <v>11</v>
      </c>
    </row>
    <row r="6" spans="1:14" s="33" customFormat="1" ht="11.25" customHeight="1" x14ac:dyDescent="0.25">
      <c r="A6" s="240"/>
      <c r="B6" s="266"/>
      <c r="C6" s="255"/>
      <c r="D6" s="249"/>
      <c r="E6" s="249"/>
      <c r="F6" s="257"/>
      <c r="G6" s="253"/>
      <c r="H6" s="253"/>
      <c r="I6" s="249"/>
      <c r="J6" s="249"/>
      <c r="K6" s="249"/>
    </row>
    <row r="7" spans="1:14" s="32" customFormat="1" ht="12" customHeight="1" x14ac:dyDescent="0.25">
      <c r="A7" s="240">
        <v>46026</v>
      </c>
      <c r="B7" s="237" t="s">
        <v>99</v>
      </c>
      <c r="C7" s="245" t="s">
        <v>78</v>
      </c>
      <c r="D7" s="230" t="s">
        <v>45</v>
      </c>
      <c r="E7" s="230" t="s">
        <v>79</v>
      </c>
      <c r="F7" s="264">
        <v>25</v>
      </c>
      <c r="G7" s="239">
        <v>20</v>
      </c>
      <c r="H7" s="239">
        <f>F7*G7</f>
        <v>500</v>
      </c>
      <c r="I7" s="230" t="s">
        <v>76</v>
      </c>
      <c r="J7" s="230" t="s">
        <v>10</v>
      </c>
      <c r="K7" s="230" t="s">
        <v>11</v>
      </c>
    </row>
    <row r="8" spans="1:14" s="32" customFormat="1" ht="12" customHeight="1" x14ac:dyDescent="0.25">
      <c r="A8" s="240"/>
      <c r="B8" s="238"/>
      <c r="C8" s="245"/>
      <c r="D8" s="230"/>
      <c r="E8" s="230"/>
      <c r="F8" s="264"/>
      <c r="G8" s="239"/>
      <c r="H8" s="239"/>
      <c r="I8" s="230"/>
      <c r="J8" s="230"/>
      <c r="K8" s="230"/>
    </row>
    <row r="9" spans="1:14" s="32" customFormat="1" ht="12" customHeight="1" x14ac:dyDescent="0.25">
      <c r="A9" s="240">
        <v>46027</v>
      </c>
      <c r="B9" s="237" t="s">
        <v>101</v>
      </c>
      <c r="C9" s="245" t="s">
        <v>74</v>
      </c>
      <c r="D9" s="230" t="s">
        <v>45</v>
      </c>
      <c r="E9" s="245" t="s">
        <v>75</v>
      </c>
      <c r="F9" s="245">
        <v>39</v>
      </c>
      <c r="G9" s="262">
        <v>20</v>
      </c>
      <c r="H9" s="239">
        <f>F9*G9</f>
        <v>780</v>
      </c>
      <c r="I9" s="230" t="s">
        <v>76</v>
      </c>
      <c r="J9" s="230" t="s">
        <v>10</v>
      </c>
      <c r="K9" s="230" t="s">
        <v>11</v>
      </c>
    </row>
    <row r="10" spans="1:14" s="32" customFormat="1" ht="12" customHeight="1" x14ac:dyDescent="0.25">
      <c r="A10" s="240"/>
      <c r="B10" s="238"/>
      <c r="C10" s="245"/>
      <c r="D10" s="230"/>
      <c r="E10" s="245"/>
      <c r="F10" s="245"/>
      <c r="G10" s="262"/>
      <c r="H10" s="239"/>
      <c r="I10" s="230"/>
      <c r="J10" s="230"/>
      <c r="K10" s="230"/>
    </row>
    <row r="11" spans="1:14" s="32" customFormat="1" ht="12" customHeight="1" x14ac:dyDescent="0.25">
      <c r="A11" s="240">
        <v>46028</v>
      </c>
      <c r="B11" s="237" t="s">
        <v>104</v>
      </c>
      <c r="C11" s="250" t="s">
        <v>83</v>
      </c>
      <c r="D11" s="230" t="s">
        <v>45</v>
      </c>
      <c r="E11" s="245" t="s">
        <v>81</v>
      </c>
      <c r="F11" s="264">
        <v>10</v>
      </c>
      <c r="G11" s="239">
        <v>10</v>
      </c>
      <c r="H11" s="239">
        <f>F11*G11</f>
        <v>100</v>
      </c>
      <c r="I11" s="230" t="s">
        <v>76</v>
      </c>
      <c r="J11" s="230" t="s">
        <v>10</v>
      </c>
      <c r="K11" s="230" t="s">
        <v>11</v>
      </c>
    </row>
    <row r="12" spans="1:14" s="32" customFormat="1" ht="12" customHeight="1" x14ac:dyDescent="0.25">
      <c r="A12" s="240"/>
      <c r="B12" s="238"/>
      <c r="C12" s="250"/>
      <c r="D12" s="230"/>
      <c r="E12" s="245"/>
      <c r="F12" s="264"/>
      <c r="G12" s="239"/>
      <c r="H12" s="239"/>
      <c r="I12" s="230"/>
      <c r="J12" s="230"/>
      <c r="K12" s="230"/>
    </row>
    <row r="13" spans="1:14" s="32" customFormat="1" ht="12" customHeight="1" x14ac:dyDescent="0.25">
      <c r="A13" s="240">
        <v>46029</v>
      </c>
      <c r="B13" s="237" t="s">
        <v>105</v>
      </c>
      <c r="C13" s="245" t="s">
        <v>77</v>
      </c>
      <c r="D13" s="230" t="s">
        <v>45</v>
      </c>
      <c r="E13" s="230" t="s">
        <v>75</v>
      </c>
      <c r="F13" s="264">
        <v>25</v>
      </c>
      <c r="G13" s="239">
        <v>100</v>
      </c>
      <c r="H13" s="239">
        <f>F13*G13</f>
        <v>2500</v>
      </c>
      <c r="I13" s="230" t="s">
        <v>76</v>
      </c>
      <c r="J13" s="230" t="s">
        <v>10</v>
      </c>
      <c r="K13" s="230" t="s">
        <v>11</v>
      </c>
    </row>
    <row r="14" spans="1:14" s="32" customFormat="1" ht="12" customHeight="1" x14ac:dyDescent="0.25">
      <c r="A14" s="240"/>
      <c r="B14" s="238"/>
      <c r="C14" s="245"/>
      <c r="D14" s="230"/>
      <c r="E14" s="230"/>
      <c r="F14" s="264"/>
      <c r="G14" s="239"/>
      <c r="H14" s="239"/>
      <c r="I14" s="230"/>
      <c r="J14" s="230"/>
      <c r="K14" s="230"/>
      <c r="N14" s="32" t="s">
        <v>82</v>
      </c>
    </row>
    <row r="15" spans="1:14" s="32" customFormat="1" ht="12" customHeight="1" x14ac:dyDescent="0.25">
      <c r="A15" s="240">
        <v>46029</v>
      </c>
      <c r="B15" s="237" t="s">
        <v>107</v>
      </c>
      <c r="C15" s="250" t="s">
        <v>83</v>
      </c>
      <c r="D15" s="230" t="s">
        <v>45</v>
      </c>
      <c r="E15" s="245" t="s">
        <v>81</v>
      </c>
      <c r="F15" s="264">
        <v>10</v>
      </c>
      <c r="G15" s="239">
        <v>10</v>
      </c>
      <c r="H15" s="239">
        <f>F15*G15</f>
        <v>100</v>
      </c>
      <c r="I15" s="230" t="s">
        <v>76</v>
      </c>
      <c r="J15" s="230" t="s">
        <v>10</v>
      </c>
      <c r="K15" s="230" t="s">
        <v>11</v>
      </c>
    </row>
    <row r="16" spans="1:14" s="32" customFormat="1" ht="12" customHeight="1" x14ac:dyDescent="0.25">
      <c r="A16" s="240"/>
      <c r="B16" s="238"/>
      <c r="C16" s="250"/>
      <c r="D16" s="230"/>
      <c r="E16" s="245"/>
      <c r="F16" s="264"/>
      <c r="G16" s="239"/>
      <c r="H16" s="239"/>
      <c r="I16" s="230"/>
      <c r="J16" s="230"/>
      <c r="K16" s="230"/>
    </row>
    <row r="17" spans="1:11" s="32" customFormat="1" ht="12" customHeight="1" x14ac:dyDescent="0.25">
      <c r="A17" s="240">
        <v>46029</v>
      </c>
      <c r="B17" s="237" t="s">
        <v>109</v>
      </c>
      <c r="C17" s="245" t="s">
        <v>221</v>
      </c>
      <c r="D17" s="230" t="s">
        <v>45</v>
      </c>
      <c r="E17" s="245" t="s">
        <v>87</v>
      </c>
      <c r="F17" s="264">
        <v>4</v>
      </c>
      <c r="G17" s="239">
        <v>150</v>
      </c>
      <c r="H17" s="239">
        <f>F17*G17</f>
        <v>600</v>
      </c>
      <c r="I17" s="230" t="s">
        <v>76</v>
      </c>
      <c r="J17" s="230" t="s">
        <v>10</v>
      </c>
      <c r="K17" s="230" t="s">
        <v>11</v>
      </c>
    </row>
    <row r="18" spans="1:11" s="32" customFormat="1" ht="12" customHeight="1" x14ac:dyDescent="0.25">
      <c r="A18" s="240"/>
      <c r="B18" s="238"/>
      <c r="C18" s="245"/>
      <c r="D18" s="230"/>
      <c r="E18" s="245"/>
      <c r="F18" s="264"/>
      <c r="G18" s="239"/>
      <c r="H18" s="239"/>
      <c r="I18" s="230"/>
      <c r="J18" s="230"/>
      <c r="K18" s="230"/>
    </row>
    <row r="19" spans="1:11" s="32" customFormat="1" ht="12" customHeight="1" x14ac:dyDescent="0.25">
      <c r="A19" s="240">
        <v>46030</v>
      </c>
      <c r="B19" s="237" t="s">
        <v>111</v>
      </c>
      <c r="C19" s="245" t="s">
        <v>221</v>
      </c>
      <c r="D19" s="230" t="s">
        <v>45</v>
      </c>
      <c r="E19" s="245" t="s">
        <v>87</v>
      </c>
      <c r="F19" s="264">
        <v>5</v>
      </c>
      <c r="G19" s="239">
        <v>150</v>
      </c>
      <c r="H19" s="239">
        <f>F19*G19</f>
        <v>750</v>
      </c>
      <c r="I19" s="230" t="s">
        <v>76</v>
      </c>
      <c r="J19" s="230" t="s">
        <v>10</v>
      </c>
      <c r="K19" s="230" t="s">
        <v>11</v>
      </c>
    </row>
    <row r="20" spans="1:11" s="32" customFormat="1" ht="12" customHeight="1" x14ac:dyDescent="0.25">
      <c r="A20" s="240"/>
      <c r="B20" s="238"/>
      <c r="C20" s="245"/>
      <c r="D20" s="230"/>
      <c r="E20" s="245"/>
      <c r="F20" s="264"/>
      <c r="G20" s="239"/>
      <c r="H20" s="239"/>
      <c r="I20" s="230"/>
      <c r="J20" s="230"/>
      <c r="K20" s="230"/>
    </row>
    <row r="21" spans="1:11" s="32" customFormat="1" ht="12" customHeight="1" x14ac:dyDescent="0.25">
      <c r="A21" s="240">
        <v>46032</v>
      </c>
      <c r="B21" s="237" t="s">
        <v>113</v>
      </c>
      <c r="C21" s="245" t="s">
        <v>78</v>
      </c>
      <c r="D21" s="230" t="s">
        <v>45</v>
      </c>
      <c r="E21" s="230" t="s">
        <v>79</v>
      </c>
      <c r="F21" s="264">
        <v>22</v>
      </c>
      <c r="G21" s="239">
        <v>20</v>
      </c>
      <c r="H21" s="239">
        <f>F21*G21</f>
        <v>440</v>
      </c>
      <c r="I21" s="230" t="s">
        <v>76</v>
      </c>
      <c r="J21" s="230" t="s">
        <v>10</v>
      </c>
      <c r="K21" s="230" t="s">
        <v>11</v>
      </c>
    </row>
    <row r="22" spans="1:11" s="32" customFormat="1" ht="12" customHeight="1" x14ac:dyDescent="0.25">
      <c r="A22" s="240"/>
      <c r="B22" s="238"/>
      <c r="C22" s="245"/>
      <c r="D22" s="230"/>
      <c r="E22" s="230"/>
      <c r="F22" s="264"/>
      <c r="G22" s="239"/>
      <c r="H22" s="239"/>
      <c r="I22" s="230"/>
      <c r="J22" s="230"/>
      <c r="K22" s="230"/>
    </row>
    <row r="23" spans="1:11" s="32" customFormat="1" ht="12" customHeight="1" x14ac:dyDescent="0.25">
      <c r="A23" s="235">
        <v>46032</v>
      </c>
      <c r="B23" s="237" t="s">
        <v>115</v>
      </c>
      <c r="C23" s="250" t="s">
        <v>83</v>
      </c>
      <c r="D23" s="230" t="s">
        <v>45</v>
      </c>
      <c r="E23" s="245" t="s">
        <v>81</v>
      </c>
      <c r="F23" s="248">
        <v>15</v>
      </c>
      <c r="G23" s="239">
        <v>10</v>
      </c>
      <c r="H23" s="239">
        <f>F23*G23</f>
        <v>150</v>
      </c>
      <c r="I23" s="230" t="s">
        <v>76</v>
      </c>
      <c r="J23" s="230" t="s">
        <v>10</v>
      </c>
      <c r="K23" s="230" t="s">
        <v>11</v>
      </c>
    </row>
    <row r="24" spans="1:11" s="32" customFormat="1" ht="12" customHeight="1" x14ac:dyDescent="0.25">
      <c r="A24" s="236"/>
      <c r="B24" s="238"/>
      <c r="C24" s="250"/>
      <c r="D24" s="230"/>
      <c r="E24" s="245"/>
      <c r="F24" s="249"/>
      <c r="G24" s="239"/>
      <c r="H24" s="239"/>
      <c r="I24" s="230"/>
      <c r="J24" s="230"/>
      <c r="K24" s="230"/>
    </row>
    <row r="25" spans="1:11" s="32" customFormat="1" ht="12" customHeight="1" x14ac:dyDescent="0.25">
      <c r="A25" s="235">
        <v>46033</v>
      </c>
      <c r="B25" s="237" t="s">
        <v>117</v>
      </c>
      <c r="C25" s="245" t="s">
        <v>78</v>
      </c>
      <c r="D25" s="230" t="s">
        <v>45</v>
      </c>
      <c r="E25" s="245" t="s">
        <v>79</v>
      </c>
      <c r="F25" s="256">
        <v>33</v>
      </c>
      <c r="G25" s="239">
        <v>20</v>
      </c>
      <c r="H25" s="239">
        <f>F25*G25</f>
        <v>660</v>
      </c>
      <c r="I25" s="230" t="s">
        <v>76</v>
      </c>
      <c r="J25" s="230" t="s">
        <v>10</v>
      </c>
      <c r="K25" s="230" t="s">
        <v>11</v>
      </c>
    </row>
    <row r="26" spans="1:11" s="32" customFormat="1" ht="12" customHeight="1" x14ac:dyDescent="0.25">
      <c r="A26" s="236"/>
      <c r="B26" s="238"/>
      <c r="C26" s="245"/>
      <c r="D26" s="230"/>
      <c r="E26" s="245"/>
      <c r="F26" s="257"/>
      <c r="G26" s="239"/>
      <c r="H26" s="239"/>
      <c r="I26" s="230"/>
      <c r="J26" s="230"/>
      <c r="K26" s="230"/>
    </row>
    <row r="27" spans="1:11" s="32" customFormat="1" ht="12" customHeight="1" x14ac:dyDescent="0.25">
      <c r="A27" s="235">
        <v>46033</v>
      </c>
      <c r="B27" s="237" t="s">
        <v>119</v>
      </c>
      <c r="C27" s="250" t="s">
        <v>83</v>
      </c>
      <c r="D27" s="230" t="s">
        <v>45</v>
      </c>
      <c r="E27" s="245" t="s">
        <v>81</v>
      </c>
      <c r="F27" s="248">
        <v>15</v>
      </c>
      <c r="G27" s="239">
        <v>10</v>
      </c>
      <c r="H27" s="239">
        <f>F27*G27</f>
        <v>150</v>
      </c>
      <c r="I27" s="230" t="s">
        <v>76</v>
      </c>
      <c r="J27" s="230" t="s">
        <v>10</v>
      </c>
      <c r="K27" s="230" t="s">
        <v>11</v>
      </c>
    </row>
    <row r="28" spans="1:11" s="32" customFormat="1" ht="12" customHeight="1" x14ac:dyDescent="0.25">
      <c r="A28" s="236"/>
      <c r="B28" s="238"/>
      <c r="C28" s="250"/>
      <c r="D28" s="230"/>
      <c r="E28" s="245"/>
      <c r="F28" s="249"/>
      <c r="G28" s="239"/>
      <c r="H28" s="239"/>
      <c r="I28" s="230"/>
      <c r="J28" s="230"/>
      <c r="K28" s="230"/>
    </row>
    <row r="29" spans="1:11" s="32" customFormat="1" ht="12" customHeight="1" x14ac:dyDescent="0.25">
      <c r="A29" s="235">
        <v>46035</v>
      </c>
      <c r="B29" s="237" t="s">
        <v>120</v>
      </c>
      <c r="C29" s="245" t="s">
        <v>221</v>
      </c>
      <c r="D29" s="230" t="s">
        <v>45</v>
      </c>
      <c r="E29" s="245" t="s">
        <v>65</v>
      </c>
      <c r="F29" s="248">
        <v>4</v>
      </c>
      <c r="G29" s="239">
        <v>150</v>
      </c>
      <c r="H29" s="239">
        <f>F29*G29</f>
        <v>600</v>
      </c>
      <c r="I29" s="230" t="s">
        <v>76</v>
      </c>
      <c r="J29" s="230" t="s">
        <v>10</v>
      </c>
      <c r="K29" s="230" t="s">
        <v>11</v>
      </c>
    </row>
    <row r="30" spans="1:11" s="32" customFormat="1" ht="12" customHeight="1" x14ac:dyDescent="0.25">
      <c r="A30" s="236"/>
      <c r="B30" s="238"/>
      <c r="C30" s="245"/>
      <c r="D30" s="230"/>
      <c r="E30" s="245"/>
      <c r="F30" s="249"/>
      <c r="G30" s="239"/>
      <c r="H30" s="239"/>
      <c r="I30" s="230"/>
      <c r="J30" s="230"/>
      <c r="K30" s="230"/>
    </row>
    <row r="31" spans="1:11" s="32" customFormat="1" ht="12" customHeight="1" x14ac:dyDescent="0.25">
      <c r="A31" s="240">
        <v>46036</v>
      </c>
      <c r="B31" s="237" t="s">
        <v>122</v>
      </c>
      <c r="C31" s="245" t="s">
        <v>77</v>
      </c>
      <c r="D31" s="230" t="s">
        <v>45</v>
      </c>
      <c r="E31" s="245" t="s">
        <v>75</v>
      </c>
      <c r="F31" s="264">
        <v>20</v>
      </c>
      <c r="G31" s="239">
        <v>100</v>
      </c>
      <c r="H31" s="239">
        <f>F31*G31</f>
        <v>2000</v>
      </c>
      <c r="I31" s="230" t="s">
        <v>76</v>
      </c>
      <c r="J31" s="230" t="s">
        <v>10</v>
      </c>
      <c r="K31" s="230" t="s">
        <v>11</v>
      </c>
    </row>
    <row r="32" spans="1:11" s="32" customFormat="1" ht="12" customHeight="1" x14ac:dyDescent="0.25">
      <c r="A32" s="240"/>
      <c r="B32" s="238"/>
      <c r="C32" s="245"/>
      <c r="D32" s="230"/>
      <c r="E32" s="245"/>
      <c r="F32" s="264"/>
      <c r="G32" s="239"/>
      <c r="H32" s="239"/>
      <c r="I32" s="230"/>
      <c r="J32" s="230"/>
      <c r="K32" s="230"/>
    </row>
    <row r="33" spans="1:11" s="32" customFormat="1" ht="12" customHeight="1" x14ac:dyDescent="0.25">
      <c r="A33" s="240">
        <v>46039</v>
      </c>
      <c r="B33" s="237" t="s">
        <v>123</v>
      </c>
      <c r="C33" s="245" t="s">
        <v>78</v>
      </c>
      <c r="D33" s="230" t="s">
        <v>45</v>
      </c>
      <c r="E33" s="230" t="s">
        <v>79</v>
      </c>
      <c r="F33" s="264">
        <v>25</v>
      </c>
      <c r="G33" s="239">
        <v>20</v>
      </c>
      <c r="H33" s="239">
        <f>F33*G33</f>
        <v>500</v>
      </c>
      <c r="I33" s="230" t="s">
        <v>76</v>
      </c>
      <c r="J33" s="230" t="s">
        <v>10</v>
      </c>
      <c r="K33" s="230" t="s">
        <v>11</v>
      </c>
    </row>
    <row r="34" spans="1:11" s="32" customFormat="1" ht="12" customHeight="1" x14ac:dyDescent="0.25">
      <c r="A34" s="240"/>
      <c r="B34" s="238"/>
      <c r="C34" s="245"/>
      <c r="D34" s="230"/>
      <c r="E34" s="230"/>
      <c r="F34" s="264"/>
      <c r="G34" s="239"/>
      <c r="H34" s="239"/>
      <c r="I34" s="230"/>
      <c r="J34" s="230"/>
      <c r="K34" s="230"/>
    </row>
    <row r="35" spans="1:11" s="32" customFormat="1" ht="12" customHeight="1" x14ac:dyDescent="0.25">
      <c r="A35" s="235">
        <v>46039</v>
      </c>
      <c r="B35" s="237" t="s">
        <v>124</v>
      </c>
      <c r="C35" s="250" t="s">
        <v>83</v>
      </c>
      <c r="D35" s="230" t="s">
        <v>45</v>
      </c>
      <c r="E35" s="245" t="s">
        <v>81</v>
      </c>
      <c r="F35" s="246" t="s">
        <v>222</v>
      </c>
      <c r="G35" s="239">
        <v>10</v>
      </c>
      <c r="H35" s="239">
        <f>F35*G35</f>
        <v>150</v>
      </c>
      <c r="I35" s="230" t="s">
        <v>76</v>
      </c>
      <c r="J35" s="230" t="s">
        <v>10</v>
      </c>
      <c r="K35" s="230" t="s">
        <v>11</v>
      </c>
    </row>
    <row r="36" spans="1:11" s="32" customFormat="1" ht="12" customHeight="1" x14ac:dyDescent="0.25">
      <c r="A36" s="236"/>
      <c r="B36" s="238"/>
      <c r="C36" s="250"/>
      <c r="D36" s="230"/>
      <c r="E36" s="245"/>
      <c r="F36" s="246"/>
      <c r="G36" s="239"/>
      <c r="H36" s="239"/>
      <c r="I36" s="230"/>
      <c r="J36" s="230"/>
      <c r="K36" s="230"/>
    </row>
    <row r="37" spans="1:11" s="32" customFormat="1" ht="12" customHeight="1" x14ac:dyDescent="0.25">
      <c r="A37" s="235">
        <v>46039</v>
      </c>
      <c r="B37" s="237" t="s">
        <v>126</v>
      </c>
      <c r="C37" s="248" t="s">
        <v>80</v>
      </c>
      <c r="D37" s="248" t="s">
        <v>45</v>
      </c>
      <c r="E37" s="248" t="s">
        <v>81</v>
      </c>
      <c r="F37" s="256">
        <v>5</v>
      </c>
      <c r="G37" s="252">
        <v>100</v>
      </c>
      <c r="H37" s="239">
        <f>F37*G37</f>
        <v>500</v>
      </c>
      <c r="I37" s="230" t="s">
        <v>76</v>
      </c>
      <c r="J37" s="230" t="s">
        <v>10</v>
      </c>
      <c r="K37" s="230" t="s">
        <v>11</v>
      </c>
    </row>
    <row r="38" spans="1:11" s="32" customFormat="1" ht="12" customHeight="1" x14ac:dyDescent="0.25">
      <c r="A38" s="236"/>
      <c r="B38" s="238"/>
      <c r="C38" s="249"/>
      <c r="D38" s="249"/>
      <c r="E38" s="249"/>
      <c r="F38" s="257"/>
      <c r="G38" s="253"/>
      <c r="H38" s="239"/>
      <c r="I38" s="230"/>
      <c r="J38" s="230"/>
      <c r="K38" s="230"/>
    </row>
    <row r="39" spans="1:11" s="32" customFormat="1" ht="12.75" customHeight="1" x14ac:dyDescent="0.25">
      <c r="A39" s="235">
        <v>46040</v>
      </c>
      <c r="B39" s="237" t="s">
        <v>127</v>
      </c>
      <c r="C39" s="245" t="s">
        <v>78</v>
      </c>
      <c r="D39" s="230" t="s">
        <v>45</v>
      </c>
      <c r="E39" s="230" t="s">
        <v>79</v>
      </c>
      <c r="F39" s="264">
        <v>25</v>
      </c>
      <c r="G39" s="239">
        <v>20</v>
      </c>
      <c r="H39" s="239">
        <f>F39*G39</f>
        <v>500</v>
      </c>
      <c r="I39" s="230" t="s">
        <v>76</v>
      </c>
      <c r="J39" s="230" t="s">
        <v>10</v>
      </c>
      <c r="K39" s="230" t="s">
        <v>11</v>
      </c>
    </row>
    <row r="40" spans="1:11" s="32" customFormat="1" ht="12.75" customHeight="1" x14ac:dyDescent="0.25">
      <c r="A40" s="236"/>
      <c r="B40" s="238"/>
      <c r="C40" s="245"/>
      <c r="D40" s="230"/>
      <c r="E40" s="230"/>
      <c r="F40" s="264"/>
      <c r="G40" s="239"/>
      <c r="H40" s="239"/>
      <c r="I40" s="230"/>
      <c r="J40" s="230"/>
      <c r="K40" s="230"/>
    </row>
    <row r="41" spans="1:11" s="32" customFormat="1" ht="12.75" customHeight="1" x14ac:dyDescent="0.25">
      <c r="A41" s="240">
        <v>46040</v>
      </c>
      <c r="B41" s="237" t="s">
        <v>129</v>
      </c>
      <c r="C41" s="250" t="s">
        <v>83</v>
      </c>
      <c r="D41" s="230" t="s">
        <v>45</v>
      </c>
      <c r="E41" s="245" t="s">
        <v>81</v>
      </c>
      <c r="F41" s="251" t="s">
        <v>222</v>
      </c>
      <c r="G41" s="239">
        <v>10</v>
      </c>
      <c r="H41" s="239">
        <f>F41*G41</f>
        <v>150</v>
      </c>
      <c r="I41" s="230" t="s">
        <v>76</v>
      </c>
      <c r="J41" s="230" t="s">
        <v>10</v>
      </c>
      <c r="K41" s="230" t="s">
        <v>11</v>
      </c>
    </row>
    <row r="42" spans="1:11" s="32" customFormat="1" ht="12.75" customHeight="1" x14ac:dyDescent="0.25">
      <c r="A42" s="240"/>
      <c r="B42" s="238"/>
      <c r="C42" s="250"/>
      <c r="D42" s="230"/>
      <c r="E42" s="245"/>
      <c r="F42" s="251"/>
      <c r="G42" s="239"/>
      <c r="H42" s="239"/>
      <c r="I42" s="230"/>
      <c r="J42" s="230"/>
      <c r="K42" s="230"/>
    </row>
    <row r="43" spans="1:11" s="32" customFormat="1" ht="12" customHeight="1" x14ac:dyDescent="0.25">
      <c r="A43" s="240">
        <v>46040</v>
      </c>
      <c r="B43" s="237" t="s">
        <v>130</v>
      </c>
      <c r="C43" s="230" t="s">
        <v>80</v>
      </c>
      <c r="D43" s="230" t="s">
        <v>45</v>
      </c>
      <c r="E43" s="230" t="s">
        <v>84</v>
      </c>
      <c r="F43" s="263">
        <v>5</v>
      </c>
      <c r="G43" s="239">
        <v>100</v>
      </c>
      <c r="H43" s="239">
        <f>F43*G43</f>
        <v>500</v>
      </c>
      <c r="I43" s="230" t="s">
        <v>76</v>
      </c>
      <c r="J43" s="230" t="s">
        <v>10</v>
      </c>
      <c r="K43" s="230" t="s">
        <v>11</v>
      </c>
    </row>
    <row r="44" spans="1:11" s="32" customFormat="1" ht="12" customHeight="1" x14ac:dyDescent="0.25">
      <c r="A44" s="240"/>
      <c r="B44" s="238"/>
      <c r="C44" s="230"/>
      <c r="D44" s="230"/>
      <c r="E44" s="230"/>
      <c r="F44" s="263"/>
      <c r="G44" s="239"/>
      <c r="H44" s="239"/>
      <c r="I44" s="230"/>
      <c r="J44" s="230"/>
      <c r="K44" s="230"/>
    </row>
    <row r="45" spans="1:11" s="32" customFormat="1" ht="12" customHeight="1" x14ac:dyDescent="0.25">
      <c r="A45" s="240">
        <v>46041</v>
      </c>
      <c r="B45" s="237" t="s">
        <v>131</v>
      </c>
      <c r="C45" s="245" t="s">
        <v>80</v>
      </c>
      <c r="D45" s="230" t="s">
        <v>45</v>
      </c>
      <c r="E45" s="245" t="s">
        <v>81</v>
      </c>
      <c r="F45" s="260">
        <v>5</v>
      </c>
      <c r="G45" s="262">
        <v>100</v>
      </c>
      <c r="H45" s="239">
        <f>F45*G45</f>
        <v>500</v>
      </c>
      <c r="I45" s="230" t="s">
        <v>76</v>
      </c>
      <c r="J45" s="230" t="s">
        <v>10</v>
      </c>
      <c r="K45" s="230" t="s">
        <v>11</v>
      </c>
    </row>
    <row r="46" spans="1:11" s="32" customFormat="1" ht="12" customHeight="1" x14ac:dyDescent="0.25">
      <c r="A46" s="240"/>
      <c r="B46" s="238"/>
      <c r="C46" s="245"/>
      <c r="D46" s="230"/>
      <c r="E46" s="245"/>
      <c r="F46" s="261"/>
      <c r="G46" s="262"/>
      <c r="H46" s="239"/>
      <c r="I46" s="230"/>
      <c r="J46" s="230"/>
      <c r="K46" s="230"/>
    </row>
    <row r="47" spans="1:11" s="32" customFormat="1" ht="12" customHeight="1" x14ac:dyDescent="0.25">
      <c r="A47" s="240">
        <v>46043</v>
      </c>
      <c r="B47" s="237" t="s">
        <v>133</v>
      </c>
      <c r="C47" s="245" t="s">
        <v>77</v>
      </c>
      <c r="D47" s="230" t="s">
        <v>45</v>
      </c>
      <c r="E47" s="245" t="s">
        <v>75</v>
      </c>
      <c r="F47" s="256">
        <v>20</v>
      </c>
      <c r="G47" s="239">
        <v>100</v>
      </c>
      <c r="H47" s="239">
        <f>F47*G47</f>
        <v>2000</v>
      </c>
      <c r="I47" s="230" t="s">
        <v>76</v>
      </c>
      <c r="J47" s="230" t="s">
        <v>10</v>
      </c>
      <c r="K47" s="230" t="s">
        <v>11</v>
      </c>
    </row>
    <row r="48" spans="1:11" s="32" customFormat="1" ht="12" customHeight="1" x14ac:dyDescent="0.25">
      <c r="A48" s="240"/>
      <c r="B48" s="238"/>
      <c r="C48" s="245"/>
      <c r="D48" s="230"/>
      <c r="E48" s="245"/>
      <c r="F48" s="257"/>
      <c r="G48" s="239"/>
      <c r="H48" s="239"/>
      <c r="I48" s="230"/>
      <c r="J48" s="230"/>
      <c r="K48" s="230"/>
    </row>
    <row r="49" spans="1:11" s="32" customFormat="1" ht="12" customHeight="1" x14ac:dyDescent="0.25">
      <c r="A49" s="240">
        <v>46045</v>
      </c>
      <c r="B49" s="237" t="s">
        <v>137</v>
      </c>
      <c r="C49" s="230" t="s">
        <v>80</v>
      </c>
      <c r="D49" s="230" t="s">
        <v>45</v>
      </c>
      <c r="E49" s="230" t="s">
        <v>84</v>
      </c>
      <c r="F49" s="230">
        <v>5</v>
      </c>
      <c r="G49" s="239">
        <v>100</v>
      </c>
      <c r="H49" s="239">
        <f>F49*G49</f>
        <v>500</v>
      </c>
      <c r="I49" s="230" t="s">
        <v>76</v>
      </c>
      <c r="J49" s="230" t="s">
        <v>10</v>
      </c>
      <c r="K49" s="230" t="s">
        <v>11</v>
      </c>
    </row>
    <row r="50" spans="1:11" s="32" customFormat="1" ht="12" customHeight="1" x14ac:dyDescent="0.25">
      <c r="A50" s="240"/>
      <c r="B50" s="238"/>
      <c r="C50" s="230"/>
      <c r="D50" s="230"/>
      <c r="E50" s="230"/>
      <c r="F50" s="230"/>
      <c r="G50" s="239"/>
      <c r="H50" s="239"/>
      <c r="I50" s="230"/>
      <c r="J50" s="230"/>
      <c r="K50" s="230"/>
    </row>
    <row r="51" spans="1:11" s="32" customFormat="1" ht="12" customHeight="1" x14ac:dyDescent="0.25">
      <c r="A51" s="240">
        <v>46046</v>
      </c>
      <c r="B51" s="237" t="s">
        <v>138</v>
      </c>
      <c r="C51" s="245" t="s">
        <v>78</v>
      </c>
      <c r="D51" s="248" t="s">
        <v>45</v>
      </c>
      <c r="E51" s="254" t="s">
        <v>79</v>
      </c>
      <c r="F51" s="241">
        <v>27</v>
      </c>
      <c r="G51" s="252">
        <v>20</v>
      </c>
      <c r="H51" s="252">
        <f>F51*G51</f>
        <v>540</v>
      </c>
      <c r="I51" s="248" t="s">
        <v>76</v>
      </c>
      <c r="J51" s="248" t="s">
        <v>10</v>
      </c>
      <c r="K51" s="248" t="s">
        <v>11</v>
      </c>
    </row>
    <row r="52" spans="1:11" s="32" customFormat="1" ht="12" customHeight="1" x14ac:dyDescent="0.25">
      <c r="A52" s="240"/>
      <c r="B52" s="238"/>
      <c r="C52" s="245"/>
      <c r="D52" s="249"/>
      <c r="E52" s="255"/>
      <c r="F52" s="242"/>
      <c r="G52" s="253"/>
      <c r="H52" s="253"/>
      <c r="I52" s="249"/>
      <c r="J52" s="249"/>
      <c r="K52" s="249"/>
    </row>
    <row r="53" spans="1:11" s="32" customFormat="1" ht="12" customHeight="1" x14ac:dyDescent="0.25">
      <c r="A53" s="235">
        <v>46046</v>
      </c>
      <c r="B53" s="237" t="s">
        <v>141</v>
      </c>
      <c r="C53" s="250" t="s">
        <v>83</v>
      </c>
      <c r="D53" s="248" t="s">
        <v>45</v>
      </c>
      <c r="E53" s="254" t="s">
        <v>81</v>
      </c>
      <c r="F53" s="258" t="s">
        <v>223</v>
      </c>
      <c r="G53" s="252">
        <v>10</v>
      </c>
      <c r="H53" s="252">
        <f>F53*G53</f>
        <v>180</v>
      </c>
      <c r="I53" s="248" t="s">
        <v>76</v>
      </c>
      <c r="J53" s="248" t="s">
        <v>10</v>
      </c>
      <c r="K53" s="248" t="s">
        <v>11</v>
      </c>
    </row>
    <row r="54" spans="1:11" s="32" customFormat="1" ht="12" customHeight="1" thickBot="1" x14ac:dyDescent="0.3">
      <c r="A54" s="236"/>
      <c r="B54" s="238"/>
      <c r="C54" s="250"/>
      <c r="D54" s="249"/>
      <c r="E54" s="255"/>
      <c r="F54" s="259"/>
      <c r="G54" s="253"/>
      <c r="H54" s="253"/>
      <c r="I54" s="249"/>
      <c r="J54" s="249"/>
      <c r="K54" s="249"/>
    </row>
    <row r="55" spans="1:11" ht="30" customHeight="1" x14ac:dyDescent="0.2">
      <c r="A55" s="231" t="s">
        <v>12</v>
      </c>
      <c r="B55" s="232"/>
      <c r="C55" s="232"/>
      <c r="D55" s="232"/>
      <c r="E55" s="232"/>
      <c r="F55" s="232"/>
      <c r="G55" s="232"/>
      <c r="H55" s="232"/>
      <c r="I55" s="232"/>
      <c r="J55" s="232"/>
      <c r="K55" s="233"/>
    </row>
    <row r="56" spans="1:11" ht="30" customHeight="1" x14ac:dyDescent="0.2">
      <c r="A56" s="225" t="s">
        <v>199</v>
      </c>
      <c r="B56" s="226"/>
      <c r="C56" s="226"/>
      <c r="D56" s="226"/>
      <c r="E56" s="226"/>
      <c r="F56" s="226"/>
      <c r="G56" s="226"/>
      <c r="H56" s="226"/>
      <c r="I56" s="226"/>
      <c r="J56" s="226"/>
      <c r="K56" s="227"/>
    </row>
    <row r="57" spans="1:11" ht="30" customHeight="1" thickBot="1" x14ac:dyDescent="0.25">
      <c r="A57" s="267" t="s">
        <v>13</v>
      </c>
      <c r="B57" s="268"/>
      <c r="C57" s="268"/>
      <c r="D57" s="268"/>
      <c r="E57" s="268"/>
      <c r="F57" s="268"/>
      <c r="G57" s="268"/>
      <c r="H57" s="268"/>
      <c r="I57" s="268"/>
      <c r="J57" s="268"/>
      <c r="K57" s="269"/>
    </row>
    <row r="58" spans="1:11" ht="45" x14ac:dyDescent="0.2">
      <c r="A58" s="61" t="s">
        <v>22</v>
      </c>
      <c r="B58" s="62" t="s">
        <v>23</v>
      </c>
      <c r="C58" s="62" t="s">
        <v>3</v>
      </c>
      <c r="D58" s="62" t="s">
        <v>24</v>
      </c>
      <c r="E58" s="62" t="s">
        <v>25</v>
      </c>
      <c r="F58" s="63" t="s">
        <v>26</v>
      </c>
      <c r="G58" s="64" t="s">
        <v>27</v>
      </c>
      <c r="H58" s="64" t="s">
        <v>28</v>
      </c>
      <c r="I58" s="62" t="s">
        <v>7</v>
      </c>
      <c r="J58" s="62" t="s">
        <v>8</v>
      </c>
      <c r="K58" s="65" t="s">
        <v>9</v>
      </c>
    </row>
    <row r="59" spans="1:11" s="32" customFormat="1" ht="12" customHeight="1" x14ac:dyDescent="0.25">
      <c r="A59" s="235">
        <v>46046</v>
      </c>
      <c r="B59" s="237" t="s">
        <v>142</v>
      </c>
      <c r="C59" s="230" t="s">
        <v>80</v>
      </c>
      <c r="D59" s="248" t="s">
        <v>45</v>
      </c>
      <c r="E59" s="248" t="s">
        <v>84</v>
      </c>
      <c r="F59" s="241">
        <v>5</v>
      </c>
      <c r="G59" s="252">
        <v>100</v>
      </c>
      <c r="H59" s="252">
        <f>F59*G59</f>
        <v>500</v>
      </c>
      <c r="I59" s="248" t="s">
        <v>76</v>
      </c>
      <c r="J59" s="248" t="s">
        <v>10</v>
      </c>
      <c r="K59" s="248" t="s">
        <v>11</v>
      </c>
    </row>
    <row r="60" spans="1:11" s="32" customFormat="1" ht="12" customHeight="1" x14ac:dyDescent="0.25">
      <c r="A60" s="236"/>
      <c r="B60" s="238"/>
      <c r="C60" s="230"/>
      <c r="D60" s="249"/>
      <c r="E60" s="249"/>
      <c r="F60" s="242"/>
      <c r="G60" s="253"/>
      <c r="H60" s="253"/>
      <c r="I60" s="249"/>
      <c r="J60" s="249"/>
      <c r="K60" s="249"/>
    </row>
    <row r="61" spans="1:11" s="32" customFormat="1" ht="12" customHeight="1" x14ac:dyDescent="0.25">
      <c r="A61" s="235">
        <v>46047</v>
      </c>
      <c r="B61" s="237" t="s">
        <v>144</v>
      </c>
      <c r="C61" s="245" t="s">
        <v>78</v>
      </c>
      <c r="D61" s="248" t="s">
        <v>45</v>
      </c>
      <c r="E61" s="254" t="s">
        <v>79</v>
      </c>
      <c r="F61" s="241">
        <v>27</v>
      </c>
      <c r="G61" s="252">
        <v>20</v>
      </c>
      <c r="H61" s="252">
        <f>F61*G61</f>
        <v>540</v>
      </c>
      <c r="I61" s="248" t="s">
        <v>76</v>
      </c>
      <c r="J61" s="248" t="s">
        <v>10</v>
      </c>
      <c r="K61" s="248" t="s">
        <v>11</v>
      </c>
    </row>
    <row r="62" spans="1:11" s="32" customFormat="1" ht="12" customHeight="1" x14ac:dyDescent="0.25">
      <c r="A62" s="236"/>
      <c r="B62" s="238"/>
      <c r="C62" s="245"/>
      <c r="D62" s="249"/>
      <c r="E62" s="255"/>
      <c r="F62" s="242"/>
      <c r="G62" s="253"/>
      <c r="H62" s="253"/>
      <c r="I62" s="249"/>
      <c r="J62" s="249"/>
      <c r="K62" s="249"/>
    </row>
    <row r="63" spans="1:11" s="32" customFormat="1" ht="12" customHeight="1" x14ac:dyDescent="0.25">
      <c r="A63" s="235">
        <v>46047</v>
      </c>
      <c r="B63" s="237" t="s">
        <v>148</v>
      </c>
      <c r="C63" s="250" t="s">
        <v>83</v>
      </c>
      <c r="D63" s="230" t="s">
        <v>45</v>
      </c>
      <c r="E63" s="245" t="s">
        <v>81</v>
      </c>
      <c r="F63" s="251" t="s">
        <v>224</v>
      </c>
      <c r="G63" s="239">
        <v>10</v>
      </c>
      <c r="H63" s="252">
        <f>F63*G63</f>
        <v>170</v>
      </c>
      <c r="I63" s="248" t="s">
        <v>76</v>
      </c>
      <c r="J63" s="248" t="s">
        <v>10</v>
      </c>
      <c r="K63" s="248" t="s">
        <v>11</v>
      </c>
    </row>
    <row r="64" spans="1:11" s="32" customFormat="1" ht="12" customHeight="1" x14ac:dyDescent="0.25">
      <c r="A64" s="236"/>
      <c r="B64" s="238"/>
      <c r="C64" s="250"/>
      <c r="D64" s="230"/>
      <c r="E64" s="245"/>
      <c r="F64" s="251"/>
      <c r="G64" s="239"/>
      <c r="H64" s="253"/>
      <c r="I64" s="249"/>
      <c r="J64" s="249"/>
      <c r="K64" s="249"/>
    </row>
    <row r="65" spans="1:14" s="32" customFormat="1" ht="12" customHeight="1" x14ac:dyDescent="0.25">
      <c r="A65" s="235">
        <v>46047</v>
      </c>
      <c r="B65" s="237" t="s">
        <v>151</v>
      </c>
      <c r="C65" s="245" t="s">
        <v>80</v>
      </c>
      <c r="D65" s="230" t="s">
        <v>45</v>
      </c>
      <c r="E65" s="245" t="s">
        <v>81</v>
      </c>
      <c r="F65" s="230">
        <v>10</v>
      </c>
      <c r="G65" s="239">
        <v>100</v>
      </c>
      <c r="H65" s="252">
        <f>F65*G65</f>
        <v>1000</v>
      </c>
      <c r="I65" s="248" t="s">
        <v>76</v>
      </c>
      <c r="J65" s="248" t="s">
        <v>10</v>
      </c>
      <c r="K65" s="248" t="s">
        <v>11</v>
      </c>
    </row>
    <row r="66" spans="1:14" s="32" customFormat="1" ht="12" customHeight="1" x14ac:dyDescent="0.25">
      <c r="A66" s="236"/>
      <c r="B66" s="238"/>
      <c r="C66" s="245"/>
      <c r="D66" s="230"/>
      <c r="E66" s="245"/>
      <c r="F66" s="230"/>
      <c r="G66" s="239"/>
      <c r="H66" s="253"/>
      <c r="I66" s="249"/>
      <c r="J66" s="249"/>
      <c r="K66" s="249"/>
    </row>
    <row r="67" spans="1:14" s="32" customFormat="1" ht="12" customHeight="1" x14ac:dyDescent="0.25">
      <c r="A67" s="235">
        <v>46050</v>
      </c>
      <c r="B67" s="237" t="s">
        <v>152</v>
      </c>
      <c r="C67" s="254" t="s">
        <v>77</v>
      </c>
      <c r="D67" s="248" t="s">
        <v>45</v>
      </c>
      <c r="E67" s="254" t="s">
        <v>75</v>
      </c>
      <c r="F67" s="256">
        <v>20</v>
      </c>
      <c r="G67" s="252">
        <v>100</v>
      </c>
      <c r="H67" s="252">
        <f>F67*G67</f>
        <v>2000</v>
      </c>
      <c r="I67" s="248" t="s">
        <v>76</v>
      </c>
      <c r="J67" s="248" t="s">
        <v>10</v>
      </c>
      <c r="K67" s="248" t="s">
        <v>11</v>
      </c>
    </row>
    <row r="68" spans="1:14" s="32" customFormat="1" ht="12" customHeight="1" x14ac:dyDescent="0.25">
      <c r="A68" s="236"/>
      <c r="B68" s="238"/>
      <c r="C68" s="255"/>
      <c r="D68" s="249"/>
      <c r="E68" s="255"/>
      <c r="F68" s="257"/>
      <c r="G68" s="253"/>
      <c r="H68" s="253"/>
      <c r="I68" s="249"/>
      <c r="J68" s="249"/>
      <c r="K68" s="249"/>
    </row>
    <row r="69" spans="1:14" s="32" customFormat="1" ht="12" customHeight="1" x14ac:dyDescent="0.25">
      <c r="A69" s="240">
        <v>46052</v>
      </c>
      <c r="B69" s="237" t="s">
        <v>153</v>
      </c>
      <c r="C69" s="254" t="s">
        <v>78</v>
      </c>
      <c r="D69" s="248" t="s">
        <v>45</v>
      </c>
      <c r="E69" s="254" t="s">
        <v>79</v>
      </c>
      <c r="F69" s="241" t="s">
        <v>225</v>
      </c>
      <c r="G69" s="252">
        <v>20</v>
      </c>
      <c r="H69" s="252">
        <f>F69*G69</f>
        <v>700</v>
      </c>
      <c r="I69" s="248" t="s">
        <v>76</v>
      </c>
      <c r="J69" s="248" t="s">
        <v>10</v>
      </c>
      <c r="K69" s="248" t="s">
        <v>11</v>
      </c>
      <c r="N69" s="32" t="s">
        <v>85</v>
      </c>
    </row>
    <row r="70" spans="1:14" s="32" customFormat="1" ht="12" customHeight="1" x14ac:dyDescent="0.25">
      <c r="A70" s="240"/>
      <c r="B70" s="238"/>
      <c r="C70" s="255"/>
      <c r="D70" s="249"/>
      <c r="E70" s="255"/>
      <c r="F70" s="242"/>
      <c r="G70" s="253"/>
      <c r="H70" s="253"/>
      <c r="I70" s="249"/>
      <c r="J70" s="249"/>
      <c r="K70" s="249"/>
    </row>
    <row r="71" spans="1:14" s="32" customFormat="1" ht="12" customHeight="1" x14ac:dyDescent="0.25">
      <c r="A71" s="240">
        <v>46052</v>
      </c>
      <c r="B71" s="237" t="s">
        <v>155</v>
      </c>
      <c r="C71" s="264" t="s">
        <v>88</v>
      </c>
      <c r="D71" s="230" t="s">
        <v>45</v>
      </c>
      <c r="E71" s="245" t="s">
        <v>87</v>
      </c>
      <c r="F71" s="230">
        <v>3</v>
      </c>
      <c r="G71" s="239">
        <v>1</v>
      </c>
      <c r="H71" s="239">
        <f>F71*G71</f>
        <v>3</v>
      </c>
      <c r="I71" s="230" t="s">
        <v>76</v>
      </c>
      <c r="J71" s="230" t="s">
        <v>10</v>
      </c>
      <c r="K71" s="230" t="s">
        <v>11</v>
      </c>
    </row>
    <row r="72" spans="1:14" s="32" customFormat="1" ht="12" customHeight="1" x14ac:dyDescent="0.25">
      <c r="A72" s="240"/>
      <c r="B72" s="238"/>
      <c r="C72" s="264"/>
      <c r="D72" s="230"/>
      <c r="E72" s="245"/>
      <c r="F72" s="230"/>
      <c r="G72" s="239"/>
      <c r="H72" s="239"/>
      <c r="I72" s="230"/>
      <c r="J72" s="230"/>
      <c r="K72" s="230"/>
    </row>
    <row r="73" spans="1:14" s="32" customFormat="1" ht="12" customHeight="1" x14ac:dyDescent="0.25">
      <c r="A73" s="240">
        <v>46052</v>
      </c>
      <c r="B73" s="237" t="s">
        <v>156</v>
      </c>
      <c r="C73" s="250" t="s">
        <v>83</v>
      </c>
      <c r="D73" s="230" t="s">
        <v>45</v>
      </c>
      <c r="E73" s="245" t="s">
        <v>81</v>
      </c>
      <c r="F73" s="251" t="s">
        <v>226</v>
      </c>
      <c r="G73" s="239">
        <v>10</v>
      </c>
      <c r="H73" s="239">
        <f>F73*G73</f>
        <v>340</v>
      </c>
      <c r="I73" s="230" t="s">
        <v>76</v>
      </c>
      <c r="J73" s="230" t="s">
        <v>10</v>
      </c>
      <c r="K73" s="230" t="s">
        <v>11</v>
      </c>
    </row>
    <row r="74" spans="1:14" s="32" customFormat="1" ht="12" customHeight="1" x14ac:dyDescent="0.25">
      <c r="A74" s="240"/>
      <c r="B74" s="238"/>
      <c r="C74" s="250"/>
      <c r="D74" s="230"/>
      <c r="E74" s="245"/>
      <c r="F74" s="251"/>
      <c r="G74" s="239"/>
      <c r="H74" s="239"/>
      <c r="I74" s="230"/>
      <c r="J74" s="230"/>
      <c r="K74" s="230"/>
    </row>
    <row r="75" spans="1:14" s="32" customFormat="1" ht="12" customHeight="1" x14ac:dyDescent="0.25">
      <c r="A75" s="240">
        <v>46052</v>
      </c>
      <c r="B75" s="237" t="s">
        <v>158</v>
      </c>
      <c r="C75" s="230" t="s">
        <v>80</v>
      </c>
      <c r="D75" s="230" t="s">
        <v>45</v>
      </c>
      <c r="E75" s="230" t="s">
        <v>84</v>
      </c>
      <c r="F75" s="230">
        <v>5</v>
      </c>
      <c r="G75" s="239">
        <v>100</v>
      </c>
      <c r="H75" s="239">
        <f>F75*G75</f>
        <v>500</v>
      </c>
      <c r="I75" s="230" t="s">
        <v>76</v>
      </c>
      <c r="J75" s="230" t="s">
        <v>10</v>
      </c>
      <c r="K75" s="230" t="s">
        <v>11</v>
      </c>
    </row>
    <row r="76" spans="1:14" s="32" customFormat="1" ht="12" customHeight="1" x14ac:dyDescent="0.25">
      <c r="A76" s="240"/>
      <c r="B76" s="238"/>
      <c r="C76" s="230"/>
      <c r="D76" s="230"/>
      <c r="E76" s="230"/>
      <c r="F76" s="230"/>
      <c r="G76" s="239"/>
      <c r="H76" s="239"/>
      <c r="I76" s="230"/>
      <c r="J76" s="230"/>
      <c r="K76" s="230"/>
    </row>
    <row r="77" spans="1:14" s="32" customFormat="1" ht="12" customHeight="1" x14ac:dyDescent="0.25">
      <c r="A77" s="240">
        <v>46052</v>
      </c>
      <c r="B77" s="237" t="s">
        <v>159</v>
      </c>
      <c r="C77" s="247" t="s">
        <v>89</v>
      </c>
      <c r="D77" s="230" t="s">
        <v>45</v>
      </c>
      <c r="E77" s="245" t="s">
        <v>87</v>
      </c>
      <c r="F77" s="230">
        <v>62</v>
      </c>
      <c r="G77" s="239">
        <v>1</v>
      </c>
      <c r="H77" s="239">
        <f>F77*G77</f>
        <v>62</v>
      </c>
      <c r="I77" s="230" t="s">
        <v>76</v>
      </c>
      <c r="J77" s="230" t="s">
        <v>10</v>
      </c>
      <c r="K77" s="230" t="s">
        <v>11</v>
      </c>
    </row>
    <row r="78" spans="1:14" s="32" customFormat="1" ht="12" customHeight="1" x14ac:dyDescent="0.25">
      <c r="A78" s="240"/>
      <c r="B78" s="238"/>
      <c r="C78" s="247"/>
      <c r="D78" s="230"/>
      <c r="E78" s="245"/>
      <c r="F78" s="230"/>
      <c r="G78" s="239"/>
      <c r="H78" s="239"/>
      <c r="I78" s="230"/>
      <c r="J78" s="230"/>
      <c r="K78" s="230"/>
    </row>
    <row r="79" spans="1:14" s="32" customFormat="1" ht="12" customHeight="1" x14ac:dyDescent="0.25">
      <c r="A79" s="235">
        <v>46053</v>
      </c>
      <c r="B79" s="237" t="s">
        <v>160</v>
      </c>
      <c r="C79" s="245" t="s">
        <v>78</v>
      </c>
      <c r="D79" s="230" t="s">
        <v>45</v>
      </c>
      <c r="E79" s="245" t="s">
        <v>79</v>
      </c>
      <c r="F79" s="246" t="s">
        <v>225</v>
      </c>
      <c r="G79" s="239">
        <v>20</v>
      </c>
      <c r="H79" s="239">
        <f>F79*G79</f>
        <v>700</v>
      </c>
      <c r="I79" s="230" t="s">
        <v>76</v>
      </c>
      <c r="J79" s="230" t="s">
        <v>10</v>
      </c>
      <c r="K79" s="230" t="s">
        <v>11</v>
      </c>
    </row>
    <row r="80" spans="1:14" s="32" customFormat="1" ht="12" customHeight="1" x14ac:dyDescent="0.25">
      <c r="A80" s="236"/>
      <c r="B80" s="238"/>
      <c r="C80" s="245"/>
      <c r="D80" s="230"/>
      <c r="E80" s="245"/>
      <c r="F80" s="246"/>
      <c r="G80" s="239"/>
      <c r="H80" s="239"/>
      <c r="I80" s="230"/>
      <c r="J80" s="230"/>
      <c r="K80" s="230"/>
    </row>
    <row r="81" spans="1:11" s="32" customFormat="1" ht="12" customHeight="1" x14ac:dyDescent="0.25">
      <c r="A81" s="235">
        <v>46053</v>
      </c>
      <c r="B81" s="237" t="s">
        <v>161</v>
      </c>
      <c r="C81" s="244" t="s">
        <v>86</v>
      </c>
      <c r="D81" s="230" t="s">
        <v>45</v>
      </c>
      <c r="E81" s="245" t="s">
        <v>87</v>
      </c>
      <c r="F81" s="230">
        <v>571</v>
      </c>
      <c r="G81" s="239">
        <v>2</v>
      </c>
      <c r="H81" s="239">
        <f>F81*G81</f>
        <v>1142</v>
      </c>
      <c r="I81" s="230" t="s">
        <v>76</v>
      </c>
      <c r="J81" s="230" t="s">
        <v>10</v>
      </c>
      <c r="K81" s="230" t="s">
        <v>11</v>
      </c>
    </row>
    <row r="82" spans="1:11" s="32" customFormat="1" ht="12" customHeight="1" x14ac:dyDescent="0.25">
      <c r="A82" s="236"/>
      <c r="B82" s="238"/>
      <c r="C82" s="244"/>
      <c r="D82" s="230"/>
      <c r="E82" s="245"/>
      <c r="F82" s="230"/>
      <c r="G82" s="239"/>
      <c r="H82" s="239"/>
      <c r="I82" s="230"/>
      <c r="J82" s="230"/>
      <c r="K82" s="230"/>
    </row>
    <row r="83" spans="1:11" s="32" customFormat="1" ht="12" customHeight="1" x14ac:dyDescent="0.25">
      <c r="A83" s="235">
        <v>46053</v>
      </c>
      <c r="B83" s="237" t="s">
        <v>163</v>
      </c>
      <c r="C83" s="240" t="s">
        <v>227</v>
      </c>
      <c r="D83" s="240" t="s">
        <v>45</v>
      </c>
      <c r="E83" s="240" t="s">
        <v>87</v>
      </c>
      <c r="F83" s="241">
        <v>100</v>
      </c>
      <c r="G83" s="243">
        <v>2</v>
      </c>
      <c r="H83" s="239">
        <f>F83*G83</f>
        <v>200</v>
      </c>
      <c r="I83" s="230" t="s">
        <v>76</v>
      </c>
      <c r="J83" s="230" t="s">
        <v>10</v>
      </c>
      <c r="K83" s="230" t="s">
        <v>11</v>
      </c>
    </row>
    <row r="84" spans="1:11" s="32" customFormat="1" ht="12" customHeight="1" x14ac:dyDescent="0.25">
      <c r="A84" s="236"/>
      <c r="B84" s="238"/>
      <c r="C84" s="240"/>
      <c r="D84" s="240"/>
      <c r="E84" s="240"/>
      <c r="F84" s="242"/>
      <c r="G84" s="243"/>
      <c r="H84" s="239"/>
      <c r="I84" s="230"/>
      <c r="J84" s="230"/>
      <c r="K84" s="230"/>
    </row>
    <row r="85" spans="1:11" s="32" customFormat="1" ht="12" customHeight="1" x14ac:dyDescent="0.25">
      <c r="A85" s="235">
        <v>46053</v>
      </c>
      <c r="B85" s="237" t="s">
        <v>164</v>
      </c>
      <c r="C85" s="230" t="s">
        <v>80</v>
      </c>
      <c r="D85" s="230" t="s">
        <v>45</v>
      </c>
      <c r="E85" s="230" t="s">
        <v>84</v>
      </c>
      <c r="F85" s="230">
        <v>5</v>
      </c>
      <c r="G85" s="239">
        <v>100</v>
      </c>
      <c r="H85" s="239">
        <f>F85*G85</f>
        <v>500</v>
      </c>
      <c r="I85" s="230" t="s">
        <v>76</v>
      </c>
      <c r="J85" s="230" t="s">
        <v>10</v>
      </c>
      <c r="K85" s="230" t="s">
        <v>11</v>
      </c>
    </row>
    <row r="86" spans="1:11" s="32" customFormat="1" ht="12" customHeight="1" x14ac:dyDescent="0.25">
      <c r="A86" s="236"/>
      <c r="B86" s="238"/>
      <c r="C86" s="230"/>
      <c r="D86" s="230"/>
      <c r="E86" s="230"/>
      <c r="F86" s="230"/>
      <c r="G86" s="239"/>
      <c r="H86" s="239"/>
      <c r="I86" s="230"/>
      <c r="J86" s="230"/>
      <c r="K86" s="230"/>
    </row>
    <row r="87" spans="1:11" s="32" customFormat="1" ht="24" customHeight="1" x14ac:dyDescent="0.25">
      <c r="B87" s="77"/>
      <c r="D87" s="78" t="s">
        <v>30</v>
      </c>
      <c r="I87" s="166">
        <f>SUM(H5:H86)</f>
        <v>24207</v>
      </c>
    </row>
    <row r="88" spans="1:11" s="32" customFormat="1" x14ac:dyDescent="0.25">
      <c r="B88" s="77"/>
    </row>
    <row r="89" spans="1:11" s="32" customFormat="1" ht="15.75" x14ac:dyDescent="0.25">
      <c r="C89" s="167" t="s">
        <v>228</v>
      </c>
      <c r="H89" s="168"/>
      <c r="I89" s="167" t="s">
        <v>229</v>
      </c>
      <c r="J89" s="169"/>
    </row>
    <row r="90" spans="1:11" s="32" customFormat="1" ht="15.75" x14ac:dyDescent="0.25">
      <c r="C90" s="170" t="s">
        <v>31</v>
      </c>
      <c r="H90" s="168"/>
      <c r="I90" s="167" t="s">
        <v>32</v>
      </c>
      <c r="J90" s="169"/>
    </row>
    <row r="91" spans="1:11" s="32" customFormat="1" ht="20.25" customHeight="1" x14ac:dyDescent="0.25">
      <c r="C91" s="170" t="s">
        <v>33</v>
      </c>
      <c r="H91" s="168"/>
      <c r="I91" s="170" t="s">
        <v>33</v>
      </c>
      <c r="J91" s="169"/>
    </row>
    <row r="92" spans="1:11" s="32" customFormat="1" ht="20.25" customHeight="1" x14ac:dyDescent="0.25">
      <c r="C92" s="170" t="s">
        <v>230</v>
      </c>
      <c r="H92" s="168"/>
      <c r="I92" s="170" t="s">
        <v>230</v>
      </c>
      <c r="J92" s="169"/>
    </row>
    <row r="93" spans="1:11" s="32" customFormat="1" ht="20.25" customHeight="1" x14ac:dyDescent="0.25">
      <c r="C93" s="171"/>
      <c r="D93" s="171"/>
      <c r="H93" s="172"/>
    </row>
    <row r="94" spans="1:11" s="32" customFormat="1" ht="18" x14ac:dyDescent="0.25">
      <c r="C94" s="171"/>
      <c r="D94" s="171"/>
      <c r="H94" s="172"/>
    </row>
    <row r="95" spans="1:11" s="32" customFormat="1" ht="18" x14ac:dyDescent="0.25">
      <c r="C95" s="171"/>
      <c r="D95" s="234" t="s">
        <v>36</v>
      </c>
      <c r="E95" s="234"/>
      <c r="F95" s="234"/>
      <c r="G95" s="234"/>
      <c r="H95" s="234"/>
    </row>
    <row r="96" spans="1:11" s="32" customFormat="1" ht="18" x14ac:dyDescent="0.25">
      <c r="C96" s="171"/>
      <c r="D96" s="171"/>
      <c r="F96" s="170" t="s">
        <v>231</v>
      </c>
      <c r="H96" s="172"/>
    </row>
    <row r="97" spans="3:8" s="32" customFormat="1" ht="18" x14ac:dyDescent="0.25">
      <c r="C97" s="171"/>
      <c r="D97" s="171"/>
      <c r="F97" s="170" t="s">
        <v>232</v>
      </c>
      <c r="H97" s="172"/>
    </row>
    <row r="98" spans="3:8" s="32" customFormat="1" ht="18" x14ac:dyDescent="0.25">
      <c r="C98" s="171"/>
      <c r="D98" s="171"/>
      <c r="F98" s="170" t="s">
        <v>233</v>
      </c>
      <c r="H98" s="172"/>
    </row>
    <row r="99" spans="3:8" s="32" customFormat="1" ht="18" x14ac:dyDescent="0.25">
      <c r="C99" s="171"/>
      <c r="D99" s="171"/>
      <c r="F99" s="167" t="s">
        <v>37</v>
      </c>
      <c r="H99" s="172"/>
    </row>
    <row r="100" spans="3:8" ht="15" customHeight="1" x14ac:dyDescent="0.2">
      <c r="F100" s="2"/>
      <c r="G100" s="3"/>
      <c r="H100" s="1"/>
    </row>
  </sheetData>
  <mergeCells count="436">
    <mergeCell ref="A1:K1"/>
    <mergeCell ref="A2:K2"/>
    <mergeCell ref="A3:K3"/>
    <mergeCell ref="A35:A36"/>
    <mergeCell ref="B35:B36"/>
    <mergeCell ref="J31:J32"/>
    <mergeCell ref="A25:A26"/>
    <mergeCell ref="B25:B26"/>
    <mergeCell ref="A21:A22"/>
    <mergeCell ref="B21:B22"/>
    <mergeCell ref="C21:C22"/>
    <mergeCell ref="D21:D22"/>
    <mergeCell ref="K5:K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A75:A76"/>
    <mergeCell ref="B75:B76"/>
    <mergeCell ref="A49:A50"/>
    <mergeCell ref="B49:B50"/>
    <mergeCell ref="A43:A44"/>
    <mergeCell ref="B43:B44"/>
    <mergeCell ref="A41:A42"/>
    <mergeCell ref="B41:B42"/>
    <mergeCell ref="J37:J38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A59:A60"/>
    <mergeCell ref="B59:B60"/>
    <mergeCell ref="C59:C60"/>
    <mergeCell ref="D59:D60"/>
    <mergeCell ref="A56:K56"/>
    <mergeCell ref="A57:K57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E59:E60"/>
    <mergeCell ref="F59:F60"/>
    <mergeCell ref="G59:G60"/>
    <mergeCell ref="H59:H60"/>
    <mergeCell ref="I59:I60"/>
    <mergeCell ref="J59:J60"/>
    <mergeCell ref="K59:K60"/>
    <mergeCell ref="A61:A62"/>
    <mergeCell ref="B61:B62"/>
    <mergeCell ref="C61:C62"/>
    <mergeCell ref="D61:D62"/>
    <mergeCell ref="E61:E62"/>
    <mergeCell ref="F61:F62"/>
    <mergeCell ref="I5:I6"/>
    <mergeCell ref="J5:J6"/>
    <mergeCell ref="A5:A6"/>
    <mergeCell ref="B5:B6"/>
    <mergeCell ref="C5:C6"/>
    <mergeCell ref="D5:D6"/>
    <mergeCell ref="E5:E6"/>
    <mergeCell ref="F5:F6"/>
    <mergeCell ref="G5:G6"/>
    <mergeCell ref="H5:H6"/>
    <mergeCell ref="K9:K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H13:H14"/>
    <mergeCell ref="I13:I14"/>
    <mergeCell ref="J13:J14"/>
    <mergeCell ref="K13:K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A13:A14"/>
    <mergeCell ref="B13:B14"/>
    <mergeCell ref="C13:C14"/>
    <mergeCell ref="D13:D14"/>
    <mergeCell ref="E13:E14"/>
    <mergeCell ref="F13:F14"/>
    <mergeCell ref="G13:G14"/>
    <mergeCell ref="J17:J18"/>
    <mergeCell ref="K17:K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E21:E22"/>
    <mergeCell ref="F21:F22"/>
    <mergeCell ref="G21:G22"/>
    <mergeCell ref="H21:H22"/>
    <mergeCell ref="I21:I22"/>
    <mergeCell ref="J21:J22"/>
    <mergeCell ref="K21:K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J27:J28"/>
    <mergeCell ref="K27:K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K31:K32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C35:C36"/>
    <mergeCell ref="D35:D36"/>
    <mergeCell ref="E35:E36"/>
    <mergeCell ref="F35:F36"/>
    <mergeCell ref="G35:G36"/>
    <mergeCell ref="H35:H36"/>
    <mergeCell ref="I35:I36"/>
    <mergeCell ref="J35:J36"/>
    <mergeCell ref="K35:K36"/>
    <mergeCell ref="K37:K38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K40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C43:C44"/>
    <mergeCell ref="D43:D44"/>
    <mergeCell ref="E43:E44"/>
    <mergeCell ref="F43:F44"/>
    <mergeCell ref="G43:G44"/>
    <mergeCell ref="H43:H44"/>
    <mergeCell ref="I43:I44"/>
    <mergeCell ref="J43:J44"/>
    <mergeCell ref="K43:K44"/>
    <mergeCell ref="J45:J46"/>
    <mergeCell ref="K45:K46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K51:K52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G61:G62"/>
    <mergeCell ref="H61:H62"/>
    <mergeCell ref="I61:I62"/>
    <mergeCell ref="J61:J62"/>
    <mergeCell ref="K61:K62"/>
    <mergeCell ref="J63:J64"/>
    <mergeCell ref="K63:K64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7:J68"/>
    <mergeCell ref="K67:K68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K71:K72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73:K74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J77:J78"/>
    <mergeCell ref="K77:K78"/>
    <mergeCell ref="A79:A80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K79:K80"/>
    <mergeCell ref="A77:A78"/>
    <mergeCell ref="B77:B78"/>
    <mergeCell ref="C77:C78"/>
    <mergeCell ref="D77:D78"/>
    <mergeCell ref="E77:E78"/>
    <mergeCell ref="F77:F78"/>
    <mergeCell ref="G77:G78"/>
    <mergeCell ref="H77:H78"/>
    <mergeCell ref="I77:I78"/>
    <mergeCell ref="J83:J84"/>
    <mergeCell ref="K83:K84"/>
    <mergeCell ref="A81:A82"/>
    <mergeCell ref="B81:B82"/>
    <mergeCell ref="C81:C82"/>
    <mergeCell ref="D81:D82"/>
    <mergeCell ref="E81:E82"/>
    <mergeCell ref="F81:F82"/>
    <mergeCell ref="G81:G82"/>
    <mergeCell ref="H81:H82"/>
    <mergeCell ref="I81:I82"/>
    <mergeCell ref="J85:J86"/>
    <mergeCell ref="K85:K86"/>
    <mergeCell ref="A55:K55"/>
    <mergeCell ref="D95:H95"/>
    <mergeCell ref="A85:A86"/>
    <mergeCell ref="B85:B86"/>
    <mergeCell ref="C85:C86"/>
    <mergeCell ref="D85:D86"/>
    <mergeCell ref="E85:E86"/>
    <mergeCell ref="F85:F86"/>
    <mergeCell ref="G85:G86"/>
    <mergeCell ref="H85:H86"/>
    <mergeCell ref="I85:I86"/>
    <mergeCell ref="J81:J82"/>
    <mergeCell ref="K81:K82"/>
    <mergeCell ref="A83:A84"/>
    <mergeCell ref="B83:B84"/>
    <mergeCell ref="C83:C84"/>
    <mergeCell ref="D83:D84"/>
    <mergeCell ref="E83:E84"/>
    <mergeCell ref="F83:F84"/>
    <mergeCell ref="G83:G84"/>
    <mergeCell ref="H83:H84"/>
    <mergeCell ref="I83:I84"/>
  </mergeCells>
  <pageMargins left="0.70866141732283472" right="0.70866141732283472" top="0.74803149606299213" bottom="0.74803149606299213" header="0.31496062992125984" footer="0.31496062992125984"/>
  <pageSetup paperSize="256" fitToHeight="3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Of. Gral.</vt:lpstr>
      <vt:lpstr>VILLAS</vt:lpstr>
      <vt:lpstr>CADIPSIC</vt:lpstr>
      <vt:lpstr>CADIPSIC!Área_de_impresión</vt:lpstr>
      <vt:lpstr>'Of.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Rojas Ramirez</dc:creator>
  <cp:lastModifiedBy>Yehick Jeanette Flores Padilla</cp:lastModifiedBy>
  <cp:lastPrinted>2026-02-09T15:06:04Z</cp:lastPrinted>
  <dcterms:created xsi:type="dcterms:W3CDTF">2024-10-11T18:47:21Z</dcterms:created>
  <dcterms:modified xsi:type="dcterms:W3CDTF">2026-02-26T20:13:21Z</dcterms:modified>
</cp:coreProperties>
</file>