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DE47D73E-52C6-4566-BF33-5120E60B88F6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Of. Gral." sheetId="1" r:id="rId1"/>
    <sheet name="VILLAS" sheetId="4" r:id="rId2"/>
    <sheet name="CADIPSIC" sheetId="5" r:id="rId3"/>
  </sheets>
  <definedNames>
    <definedName name="_xlnm.Print_Area" localSheetId="2">CADIPSIC!$A$1:$K$68</definedName>
    <definedName name="_xlnm.Print_Area" localSheetId="0">'Of. Gral.'!$A$1:$K$98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4" l="1"/>
  <c r="H10" i="4"/>
  <c r="H9" i="4"/>
  <c r="H8" i="4"/>
  <c r="H7" i="4"/>
  <c r="H6" i="4"/>
  <c r="H5" i="4"/>
  <c r="H68" i="5"/>
  <c r="H67" i="5"/>
  <c r="H65" i="5"/>
  <c r="H63" i="5"/>
  <c r="H61" i="5"/>
  <c r="H59" i="5"/>
  <c r="H53" i="5"/>
  <c r="H51" i="5"/>
  <c r="H49" i="5"/>
  <c r="H47" i="5"/>
  <c r="H45" i="5"/>
  <c r="H43" i="5"/>
  <c r="H41" i="5"/>
  <c r="H39" i="5"/>
  <c r="H37" i="5"/>
  <c r="H35" i="5"/>
  <c r="H33" i="5"/>
  <c r="H31" i="5"/>
  <c r="H29" i="5"/>
  <c r="H69" i="5" s="1"/>
  <c r="H27" i="5"/>
  <c r="H25" i="5"/>
  <c r="H23" i="5"/>
  <c r="H21" i="5"/>
  <c r="H19" i="5"/>
  <c r="H17" i="5"/>
  <c r="H15" i="5"/>
  <c r="H13" i="5"/>
  <c r="H11" i="5"/>
  <c r="H9" i="5"/>
  <c r="H7" i="5"/>
  <c r="H5" i="5"/>
  <c r="H90" i="1" l="1"/>
  <c r="H89" i="1" l="1"/>
  <c r="H88" i="1"/>
  <c r="H87" i="1"/>
  <c r="H86" i="1"/>
  <c r="H85" i="1"/>
  <c r="H84" i="1"/>
  <c r="H83" i="1"/>
  <c r="H82" i="1" l="1"/>
  <c r="H81" i="1"/>
  <c r="H80" i="1" l="1"/>
  <c r="H79" i="1"/>
  <c r="H74" i="1"/>
  <c r="H73" i="1"/>
  <c r="H72" i="1"/>
  <c r="F68" i="1" l="1"/>
  <c r="H42" i="1" l="1"/>
  <c r="H41" i="1"/>
  <c r="H40" i="1"/>
  <c r="H7" i="1" l="1"/>
  <c r="H94" i="1" l="1"/>
  <c r="H12" i="4" l="1"/>
  <c r="H93" i="1" s="1"/>
  <c r="A76" i="1" l="1"/>
  <c r="H20" i="1"/>
  <c r="A49" i="1" l="1"/>
  <c r="A22" i="1"/>
  <c r="H54" i="1" l="1"/>
  <c r="H30" i="1" l="1"/>
  <c r="H71" i="1" l="1"/>
  <c r="H70" i="1"/>
  <c r="H69" i="1"/>
  <c r="H68" i="1"/>
  <c r="H67" i="1"/>
  <c r="H56" i="1"/>
  <c r="H57" i="1"/>
  <c r="H58" i="1"/>
  <c r="H59" i="1"/>
  <c r="H60" i="1"/>
  <c r="H61" i="1"/>
  <c r="H62" i="1"/>
  <c r="H63" i="1"/>
  <c r="H64" i="1"/>
  <c r="H65" i="1"/>
  <c r="H66" i="1"/>
  <c r="H55" i="1"/>
  <c r="H53" i="1"/>
  <c r="H52" i="1"/>
  <c r="H32" i="1"/>
  <c r="H33" i="1"/>
  <c r="H34" i="1"/>
  <c r="H35" i="1"/>
  <c r="H36" i="1"/>
  <c r="H37" i="1"/>
  <c r="H38" i="1"/>
  <c r="H39" i="1"/>
  <c r="H43" i="1"/>
  <c r="H44" i="1"/>
  <c r="H45" i="1"/>
  <c r="H46" i="1"/>
  <c r="H47" i="1"/>
  <c r="H31" i="1"/>
  <c r="H25" i="1"/>
  <c r="H26" i="1"/>
  <c r="H27" i="1"/>
  <c r="H28" i="1"/>
  <c r="H29" i="1"/>
  <c r="H19" i="1"/>
  <c r="H18" i="1"/>
  <c r="H8" i="1"/>
  <c r="H9" i="1"/>
  <c r="H10" i="1"/>
  <c r="H11" i="1"/>
  <c r="H12" i="1"/>
  <c r="H13" i="1"/>
  <c r="H14" i="1"/>
  <c r="H15" i="1"/>
  <c r="H16" i="1"/>
  <c r="H17" i="1"/>
  <c r="H6" i="1"/>
  <c r="H5" i="1"/>
  <c r="H92" i="1" l="1"/>
  <c r="H95" i="1" s="1"/>
</calcChain>
</file>

<file path=xl/sharedStrings.xml><?xml version="1.0" encoding="utf-8"?>
<sst xmlns="http://schemas.openxmlformats.org/spreadsheetml/2006/main" count="835" uniqueCount="206">
  <si>
    <t xml:space="preserve">OFICINAS GENERALES </t>
  </si>
  <si>
    <t>FECHA DE LA EROGACIÓN</t>
  </si>
  <si>
    <t>FOLIO</t>
  </si>
  <si>
    <t>CONCEPTO O NOMBRE DEL DONATIVO, ESTIMULO O APOYO</t>
  </si>
  <si>
    <t>CANTIDAD</t>
  </si>
  <si>
    <t>COSTO UNITARIO</t>
  </si>
  <si>
    <t>COSTO TOTAL</t>
  </si>
  <si>
    <t>NOMBRE DEL BENEFICIADO</t>
  </si>
  <si>
    <t>TEMPORALIDAD</t>
  </si>
  <si>
    <t>CRITERIO GENERAL PARA OTORGARLO</t>
  </si>
  <si>
    <t>INDEFINIDA</t>
  </si>
  <si>
    <t>VULNERABILIDAD</t>
  </si>
  <si>
    <t xml:space="preserve">SISTEMA PARA EL DESARROLLO INTEGRAL DE LA FAMILIA    </t>
  </si>
  <si>
    <t>CADIPSIC</t>
  </si>
  <si>
    <t xml:space="preserve">DONATIVOS OFICINAS GENERALES </t>
  </si>
  <si>
    <t xml:space="preserve">DONATIVOS VILLAS MIRAVALLE </t>
  </si>
  <si>
    <t>DONATIVOS CADIPSIC</t>
  </si>
  <si>
    <t>TOTAL</t>
  </si>
  <si>
    <t>Calle Eulogio Parra # 2539 col. Circunvalación Guevara, Guadalajara Jalisco</t>
  </si>
  <si>
    <t>C.P. 44680   Tel. 33 3836 3444</t>
  </si>
  <si>
    <t>TIPO DE DONATIVO</t>
  </si>
  <si>
    <t>UNIDAD DE MEDIDA</t>
  </si>
  <si>
    <t xml:space="preserve">FECHA DE LA EROGACIÓN </t>
  </si>
  <si>
    <t xml:space="preserve">FOLIO </t>
  </si>
  <si>
    <t xml:space="preserve">TIPO DE DONATIVO Y/O CFDI </t>
  </si>
  <si>
    <t xml:space="preserve">UNIDAD DE MEDIDA </t>
  </si>
  <si>
    <t xml:space="preserve">CANTIDAD </t>
  </si>
  <si>
    <t xml:space="preserve">COSTO UNITARIO </t>
  </si>
  <si>
    <t xml:space="preserve">COSTO TOTAL </t>
  </si>
  <si>
    <t>.</t>
  </si>
  <si>
    <t>TOTAL SALIDAS POR DONATIVO</t>
  </si>
  <si>
    <t>Jefe de Departamento Del Programa CADIPSIC</t>
  </si>
  <si>
    <t>Soporte De Administración CADIPSIC Palmas</t>
  </si>
  <si>
    <t>OPD de la Administración Pública Municipal</t>
  </si>
  <si>
    <t>Lic. Laura A.Avelar Ledón</t>
  </si>
  <si>
    <t>CASA HOGAR VILLAS MIRAVALLE</t>
  </si>
  <si>
    <t>LIC. LAURA ALICIA AVELAR LEDON</t>
  </si>
  <si>
    <t>C.P. 44680 Tel.3338365444</t>
  </si>
  <si>
    <t>Lic. Leticia Orozco Rubio</t>
  </si>
  <si>
    <t>Lic. Laura Avelar Ledón</t>
  </si>
  <si>
    <t xml:space="preserve">Jefatura del Departamento de Gestión Administrativa de CHVM 
</t>
  </si>
  <si>
    <t>Titular de Procuración de Fondos</t>
  </si>
  <si>
    <t>despensas stella vega</t>
  </si>
  <si>
    <t>Especie</t>
  </si>
  <si>
    <t>piezas</t>
  </si>
  <si>
    <t>CAVITO, A.C.</t>
  </si>
  <si>
    <t>Municipio de Guadalajara</t>
  </si>
  <si>
    <t>juguetes</t>
  </si>
  <si>
    <t>Acompañar las Ausencias</t>
  </si>
  <si>
    <t>arroz verde valle</t>
  </si>
  <si>
    <t>frijol verde valle</t>
  </si>
  <si>
    <t>lenteja verde valle</t>
  </si>
  <si>
    <t>garbanzo verde valle</t>
  </si>
  <si>
    <t>kilos</t>
  </si>
  <si>
    <t>Coordinación de Programas</t>
  </si>
  <si>
    <t>Dirección de Trabajo Social</t>
  </si>
  <si>
    <t>Protección Civil</t>
  </si>
  <si>
    <t>pelotas</t>
  </si>
  <si>
    <t>DIPAM</t>
  </si>
  <si>
    <t>OPD de la Administración Pública Municipal
 Denominado Sistema DIF Guadalajara</t>
  </si>
  <si>
    <t>Calle Eulogio Parra # 2539 col. Circunvalación Guevara, Guadalajara Jalisco C.P. 44680   Tel. 33 3836 3444</t>
  </si>
  <si>
    <t>Titular de Procuración de Fondos y Relaciones Publicas del OPD de la Administración Pública Municipal Denominado Sistema DIF Guadalajara.</t>
  </si>
  <si>
    <t>Cenas voluntariado</t>
  </si>
  <si>
    <t>Boletos acceso al Acuario Michin</t>
  </si>
  <si>
    <t>caja</t>
  </si>
  <si>
    <t>Casa Hogar Villas Miravalle</t>
  </si>
  <si>
    <t xml:space="preserve">C. EDNA GABRIELA VALDEZ RÍOS </t>
  </si>
  <si>
    <t xml:space="preserve">LIC. ROLDAN CRUZ LAZARO </t>
  </si>
  <si>
    <t>Denominado Sistema  DIF Guadalajara</t>
  </si>
  <si>
    <t xml:space="preserve">Titular de Procuración de Fondos del OPD  </t>
  </si>
  <si>
    <t>de la Administración Pública Municipal Denominado Sistema  DIF Guadalajara</t>
  </si>
  <si>
    <t xml:space="preserve">Calle Eulogio Parra #2539 col. Circunvalacion guevara, Guadalajara Jalisco </t>
  </si>
  <si>
    <t>CONCENTRADO DE DONATIVOS SALIDAS FEBRERO 2026</t>
  </si>
  <si>
    <t>049</t>
  </si>
  <si>
    <t>Departamento de Prevención, Atención y Acompañamiento de NNA</t>
  </si>
  <si>
    <t>060</t>
  </si>
  <si>
    <t>061</t>
  </si>
  <si>
    <t>062</t>
  </si>
  <si>
    <t>053</t>
  </si>
  <si>
    <t>050</t>
  </si>
  <si>
    <t>051</t>
  </si>
  <si>
    <t>052</t>
  </si>
  <si>
    <t>054</t>
  </si>
  <si>
    <t>juegos de mesa headbands</t>
  </si>
  <si>
    <t>bocinas</t>
  </si>
  <si>
    <t>Dirección Jurídica</t>
  </si>
  <si>
    <t>055</t>
  </si>
  <si>
    <t>alcancias cerdo mini</t>
  </si>
  <si>
    <t>Relaciones Públicas</t>
  </si>
  <si>
    <t>056</t>
  </si>
  <si>
    <t>CAIPED</t>
  </si>
  <si>
    <t>057</t>
  </si>
  <si>
    <t>Ola Pùrpura, A.C.</t>
  </si>
  <si>
    <t>058</t>
  </si>
  <si>
    <t>CAM No. 7</t>
  </si>
  <si>
    <t>059</t>
  </si>
  <si>
    <t>Procuración de Fondos DIFJalisco</t>
  </si>
  <si>
    <t>063</t>
  </si>
  <si>
    <t>entradas a cinepolis incluyen palomitas y refresco</t>
  </si>
  <si>
    <t>064</t>
  </si>
  <si>
    <t>aguas heineken</t>
  </si>
  <si>
    <t>065</t>
  </si>
  <si>
    <t>cremas corporales COMUDE</t>
  </si>
  <si>
    <t>Departamento de Psicología</t>
  </si>
  <si>
    <t>066</t>
  </si>
  <si>
    <t>Jefartura de Comedores Comunitarios</t>
  </si>
  <si>
    <t>067</t>
  </si>
  <si>
    <t>Jefartura de Nutrición CDI, CAIC y CEDI</t>
  </si>
  <si>
    <t>068</t>
  </si>
  <si>
    <t>069</t>
  </si>
  <si>
    <t>070</t>
  </si>
  <si>
    <t>Coordinaciòn de Inclusión</t>
  </si>
  <si>
    <t>071</t>
  </si>
  <si>
    <t>CAPI 18 de marzo</t>
  </si>
  <si>
    <t>072</t>
  </si>
  <si>
    <t>solural</t>
  </si>
  <si>
    <t>073</t>
  </si>
  <si>
    <t>074</t>
  </si>
  <si>
    <t>ropa usada en buen estado</t>
  </si>
  <si>
    <t>ropa nueva DIF Jalisco</t>
  </si>
  <si>
    <t>bultos</t>
  </si>
  <si>
    <t>075</t>
  </si>
  <si>
    <t>076</t>
  </si>
  <si>
    <t>bloqueadores Neziba DIF Jalisco</t>
  </si>
  <si>
    <t>Jefatura del departamento de Acompañamiento psicosocial de CHVM</t>
  </si>
  <si>
    <t>077</t>
  </si>
  <si>
    <t>078</t>
  </si>
  <si>
    <t>CAPI La Aurora</t>
  </si>
  <si>
    <t>079</t>
  </si>
  <si>
    <t>080</t>
  </si>
  <si>
    <t>CONCENTRADO DONATIVOS SALIDAS FEBRERO 2026</t>
  </si>
  <si>
    <t>081</t>
  </si>
  <si>
    <t>pan la salteña</t>
  </si>
  <si>
    <t>bolsas</t>
  </si>
  <si>
    <t>082</t>
  </si>
  <si>
    <t>Coordinación de Inclusión</t>
  </si>
  <si>
    <t>083</t>
  </si>
  <si>
    <t>084</t>
  </si>
  <si>
    <t>085</t>
  </si>
  <si>
    <t>brownies c/12 piezas</t>
  </si>
  <si>
    <t>brownies c/6 piezas</t>
  </si>
  <si>
    <t>cajas</t>
  </si>
  <si>
    <t>086</t>
  </si>
  <si>
    <t>087</t>
  </si>
  <si>
    <t>CAPI 18 de Marzo</t>
  </si>
  <si>
    <t>088</t>
  </si>
  <si>
    <t>sueros electrolit</t>
  </si>
  <si>
    <t>electrolit 625ml.</t>
  </si>
  <si>
    <t>088A</t>
  </si>
  <si>
    <t>pasteles</t>
  </si>
  <si>
    <t>Complejo El Sauz</t>
  </si>
  <si>
    <t>088B</t>
  </si>
  <si>
    <t>paletas vero cupido de fresa</t>
  </si>
  <si>
    <t>bolsas de fruta (plátano,guayaba,naranja,pepino y manzana)</t>
  </si>
  <si>
    <t>jugos de difeferentes sabores 19 hermanos</t>
  </si>
  <si>
    <t>mufin</t>
  </si>
  <si>
    <t>desayunos (guisado de costilla, frijoles, arroz, agua y tortillas)</t>
  </si>
  <si>
    <t>bebidas (yakult, lechitas santa clara, yogurt 19 hermanos)</t>
  </si>
  <si>
    <t>040</t>
  </si>
  <si>
    <t xml:space="preserve">  Cena Completa</t>
  </si>
  <si>
    <t>Servicio</t>
  </si>
  <si>
    <t>Usuarios CADIPSIC Las Palmas, Belisario Y Refugio</t>
  </si>
  <si>
    <t>041</t>
  </si>
  <si>
    <t>Alimento Preparado Variado</t>
  </si>
  <si>
    <t>Litro</t>
  </si>
  <si>
    <t>042</t>
  </si>
  <si>
    <t xml:space="preserve">Cena </t>
  </si>
  <si>
    <t>043</t>
  </si>
  <si>
    <t>Tostada</t>
  </si>
  <si>
    <t>Kilo</t>
  </si>
  <si>
    <t>044</t>
  </si>
  <si>
    <t>045</t>
  </si>
  <si>
    <t xml:space="preserve">pastel a granel </t>
  </si>
  <si>
    <t xml:space="preserve"> </t>
  </si>
  <si>
    <t>046</t>
  </si>
  <si>
    <t xml:space="preserve">Kilo </t>
  </si>
  <si>
    <t>047</t>
  </si>
  <si>
    <t>048</t>
  </si>
  <si>
    <t xml:space="preserve">Andadera </t>
  </si>
  <si>
    <t>Pieza</t>
  </si>
  <si>
    <t xml:space="preserve">Persona en situacion de calle Socorro de Loera </t>
  </si>
  <si>
    <t>pan Variado</t>
  </si>
  <si>
    <t>45</t>
  </si>
  <si>
    <t>5</t>
  </si>
  <si>
    <t>Prenda de Vestir Usada</t>
  </si>
  <si>
    <t>100</t>
  </si>
  <si>
    <t>Bolillo</t>
  </si>
  <si>
    <t xml:space="preserve"> Andaderas </t>
  </si>
  <si>
    <t xml:space="preserve">Usuarios Refugio Belisario  y personas de calle </t>
  </si>
  <si>
    <t>un par de muletas</t>
  </si>
  <si>
    <t xml:space="preserve">par </t>
  </si>
  <si>
    <t>Caja de galleta retazo</t>
  </si>
  <si>
    <t>Caja</t>
  </si>
  <si>
    <t>Albergue Villas Miravalle</t>
  </si>
  <si>
    <t>Indefinida</t>
  </si>
  <si>
    <t>Vulnerabilidad</t>
  </si>
  <si>
    <t>008/2026</t>
  </si>
  <si>
    <t>Par de tenis</t>
  </si>
  <si>
    <t>Pares</t>
  </si>
  <si>
    <t>Pieza de Pastel de Zanahoria</t>
  </si>
  <si>
    <t>Pieza de pastel de Frutas</t>
  </si>
  <si>
    <t>Pieza de Pastel Red Velvet</t>
  </si>
  <si>
    <t>Pastel Moka Grande</t>
  </si>
  <si>
    <t>007/2026</t>
  </si>
  <si>
    <t>Pieza de pastel rol de canela individual</t>
  </si>
  <si>
    <t>009/2026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</si>
</sst>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dd/mm/yyyy;@"/>
    <numFmt numFmtId="166" formatCode="d/m/yyyy"/>
    <numFmt numFmtId="167" formatCode="&quot;$&quot;#,##0.00"/>
  </numFmts>
  <fonts count="3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5" fillId="0" borderId="0"/>
    <xf numFmtId="0" fontId="14" fillId="0" borderId="0"/>
    <xf numFmtId="44" fontId="14" fillId="0" borderId="0" applyFont="0" applyFill="0" applyBorder="0" applyAlignment="0" applyProtection="0"/>
  </cellStyleXfs>
  <cellXfs count="257">
    <xf numFmtId="0" fontId="0" fillId="0" borderId="0" xfId="0"/>
    <xf numFmtId="0" fontId="5" fillId="0" borderId="0" xfId="2"/>
    <xf numFmtId="44" fontId="5" fillId="0" borderId="0" xfId="2" applyNumberFormat="1" applyAlignment="1">
      <alignment vertical="center"/>
    </xf>
    <xf numFmtId="0" fontId="5" fillId="0" borderId="0" xfId="2" applyAlignment="1">
      <alignment vertical="center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0" xfId="0" applyFont="1"/>
    <xf numFmtId="14" fontId="13" fillId="0" borderId="0" xfId="0" applyNumberFormat="1" applyFont="1" applyBorder="1" applyAlignment="1">
      <alignment horizontal="center" vertical="center"/>
    </xf>
    <xf numFmtId="0" fontId="3" fillId="0" borderId="0" xfId="0" applyFont="1" applyBorder="1"/>
    <xf numFmtId="14" fontId="11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3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9" fillId="0" borderId="0" xfId="0" applyNumberFormat="1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1" xfId="0" applyFont="1" applyBorder="1" applyAlignment="1">
      <alignment horizontal="left"/>
    </xf>
    <xf numFmtId="0" fontId="5" fillId="0" borderId="0" xfId="2" applyAlignment="1">
      <alignment horizontal="center"/>
    </xf>
    <xf numFmtId="44" fontId="7" fillId="0" borderId="8" xfId="0" applyNumberFormat="1" applyFont="1" applyBorder="1" applyAlignment="1">
      <alignment horizontal="right"/>
    </xf>
    <xf numFmtId="0" fontId="3" fillId="0" borderId="15" xfId="0" applyFont="1" applyBorder="1" applyAlignment="1"/>
    <xf numFmtId="44" fontId="7" fillId="0" borderId="15" xfId="0" applyNumberFormat="1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/>
    <xf numFmtId="0" fontId="17" fillId="0" borderId="0" xfId="0" applyFont="1" applyAlignment="1">
      <alignment vertical="center"/>
    </xf>
    <xf numFmtId="0" fontId="0" fillId="0" borderId="0" xfId="0" applyAlignment="1">
      <alignment horizontal="left"/>
    </xf>
    <xf numFmtId="14" fontId="2" fillId="0" borderId="2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14" fontId="2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164" fontId="18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8" fillId="0" borderId="7" xfId="0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9" xfId="1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1" fillId="0" borderId="0" xfId="0" applyFont="1"/>
    <xf numFmtId="0" fontId="2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Font="1" applyAlignment="1"/>
    <xf numFmtId="166" fontId="22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0" xfId="0" applyFont="1" applyAlignment="1"/>
    <xf numFmtId="44" fontId="27" fillId="0" borderId="0" xfId="0" applyNumberFormat="1" applyFont="1"/>
    <xf numFmtId="0" fontId="3" fillId="0" borderId="0" xfId="0" applyFont="1" applyBorder="1" applyAlignment="1">
      <alignment horizontal="left"/>
    </xf>
    <xf numFmtId="0" fontId="2" fillId="0" borderId="16" xfId="0" quotePrefix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5" fontId="18" fillId="0" borderId="17" xfId="0" applyNumberFormat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28" fillId="0" borderId="11" xfId="0" applyFont="1" applyBorder="1" applyAlignment="1">
      <alignment wrapText="1"/>
    </xf>
    <xf numFmtId="165" fontId="18" fillId="0" borderId="28" xfId="0" applyNumberFormat="1" applyFont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4" fontId="29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wrapText="1"/>
    </xf>
    <xf numFmtId="167" fontId="30" fillId="0" borderId="0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4" fillId="0" borderId="0" xfId="0" applyFont="1"/>
    <xf numFmtId="0" fontId="0" fillId="0" borderId="0" xfId="0" applyAlignment="1">
      <alignment vertical="center"/>
    </xf>
    <xf numFmtId="44" fontId="3" fillId="0" borderId="0" xfId="0" applyNumberFormat="1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8" fillId="0" borderId="7" xfId="0" quotePrefix="1" applyFont="1" applyBorder="1" applyAlignment="1">
      <alignment horizontal="center" vertical="center"/>
    </xf>
    <xf numFmtId="165" fontId="18" fillId="0" borderId="2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/>
    </xf>
    <xf numFmtId="164" fontId="18" fillId="0" borderId="9" xfId="0" applyNumberFormat="1" applyFont="1" applyBorder="1" applyAlignment="1">
      <alignment horizontal="center" vertical="center"/>
    </xf>
    <xf numFmtId="14" fontId="18" fillId="0" borderId="17" xfId="0" applyNumberFormat="1" applyFont="1" applyBorder="1" applyAlignment="1">
      <alignment horizontal="center" vertical="center"/>
    </xf>
    <xf numFmtId="0" fontId="18" fillId="0" borderId="7" xfId="0" quotePrefix="1" applyFont="1" applyBorder="1" applyAlignment="1">
      <alignment horizontal="center" vertical="center"/>
    </xf>
    <xf numFmtId="165" fontId="18" fillId="0" borderId="27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  <xf numFmtId="0" fontId="0" fillId="0" borderId="0" xfId="0" applyFont="1" applyAlignment="1"/>
    <xf numFmtId="0" fontId="20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14" fontId="18" fillId="0" borderId="22" xfId="0" applyNumberFormat="1" applyFont="1" applyBorder="1" applyAlignment="1">
      <alignment horizontal="center" vertical="center"/>
    </xf>
    <xf numFmtId="165" fontId="18" fillId="0" borderId="27" xfId="0" applyNumberFormat="1" applyFont="1" applyBorder="1" applyAlignment="1">
      <alignment vertical="center"/>
    </xf>
    <xf numFmtId="0" fontId="18" fillId="0" borderId="7" xfId="0" quotePrefix="1" applyFont="1" applyBorder="1" applyAlignment="1">
      <alignment vertical="center"/>
    </xf>
    <xf numFmtId="44" fontId="7" fillId="0" borderId="7" xfId="0" applyNumberFormat="1" applyFont="1" applyBorder="1" applyAlignment="1">
      <alignment horizontal="center"/>
    </xf>
    <xf numFmtId="0" fontId="28" fillId="0" borderId="37" xfId="0" applyFont="1" applyBorder="1" applyAlignment="1">
      <alignment wrapText="1"/>
    </xf>
    <xf numFmtId="0" fontId="18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0" fillId="0" borderId="8" xfId="0" applyNumberFormat="1" applyFont="1" applyBorder="1" applyAlignment="1">
      <alignment horizontal="center" vertical="center" wrapText="1"/>
    </xf>
    <xf numFmtId="44" fontId="20" fillId="0" borderId="8" xfId="0" applyNumberFormat="1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166" fontId="22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0" fontId="1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14" fontId="18" fillId="0" borderId="25" xfId="0" applyNumberFormat="1" applyFont="1" applyBorder="1" applyAlignment="1">
      <alignment horizontal="center" vertical="center"/>
    </xf>
    <xf numFmtId="14" fontId="18" fillId="0" borderId="27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/>
    </xf>
    <xf numFmtId="14" fontId="2" fillId="0" borderId="26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8" fillId="0" borderId="9" xfId="0" quotePrefix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65" fontId="18" fillId="0" borderId="25" xfId="0" applyNumberFormat="1" applyFont="1" applyBorder="1" applyAlignment="1">
      <alignment horizontal="center" vertical="center"/>
    </xf>
    <xf numFmtId="165" fontId="18" fillId="0" borderId="26" xfId="0" applyNumberFormat="1" applyFont="1" applyBorder="1" applyAlignment="1">
      <alignment horizontal="center" vertical="center"/>
    </xf>
    <xf numFmtId="165" fontId="18" fillId="0" borderId="34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29" xfId="0" quotePrefix="1" applyFont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5" fontId="18" fillId="0" borderId="27" xfId="0" applyNumberFormat="1" applyFont="1" applyBorder="1" applyAlignment="1">
      <alignment horizontal="center" vertical="center"/>
    </xf>
    <xf numFmtId="165" fontId="18" fillId="0" borderId="17" xfId="0" applyNumberFormat="1" applyFont="1" applyBorder="1" applyAlignment="1">
      <alignment horizontal="center" vertical="center"/>
    </xf>
    <xf numFmtId="0" fontId="18" fillId="0" borderId="7" xfId="0" quotePrefix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0" fontId="18" fillId="0" borderId="20" xfId="0" quotePrefix="1" applyFont="1" applyBorder="1" applyAlignment="1">
      <alignment horizontal="center" vertical="center"/>
    </xf>
    <xf numFmtId="165" fontId="18" fillId="0" borderId="22" xfId="0" applyNumberFormat="1" applyFont="1" applyBorder="1" applyAlignment="1">
      <alignment horizontal="center" vertical="center"/>
    </xf>
    <xf numFmtId="166" fontId="25" fillId="0" borderId="0" xfId="0" applyNumberFormat="1" applyFont="1" applyAlignment="1">
      <alignment horizontal="center" vertical="top"/>
    </xf>
    <xf numFmtId="0" fontId="0" fillId="0" borderId="0" xfId="0" applyFont="1" applyAlignment="1">
      <alignment vertical="top"/>
    </xf>
    <xf numFmtId="166" fontId="25" fillId="0" borderId="0" xfId="0" applyNumberFormat="1" applyFont="1" applyAlignment="1">
      <alignment horizontal="center" vertical="top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" fillId="0" borderId="34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35" xfId="2" applyFont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4" fontId="20" fillId="0" borderId="9" xfId="0" applyNumberFormat="1" applyFont="1" applyFill="1" applyBorder="1" applyAlignment="1">
      <alignment horizontal="center" vertical="center" wrapText="1"/>
    </xf>
    <xf numFmtId="44" fontId="20" fillId="0" borderId="7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4" fontId="20" fillId="0" borderId="8" xfId="0" applyNumberFormat="1" applyFont="1" applyFill="1" applyBorder="1" applyAlignment="1">
      <alignment horizontal="center" vertical="center" wrapText="1"/>
    </xf>
    <xf numFmtId="14" fontId="2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14" fontId="20" fillId="0" borderId="9" xfId="0" applyNumberFormat="1" applyFont="1" applyBorder="1" applyAlignment="1">
      <alignment horizontal="center" vertical="center" wrapText="1"/>
    </xf>
    <xf numFmtId="14" fontId="20" fillId="0" borderId="7" xfId="0" applyNumberFormat="1" applyFont="1" applyBorder="1" applyAlignment="1">
      <alignment horizontal="center" vertical="center" wrapText="1"/>
    </xf>
    <xf numFmtId="44" fontId="20" fillId="0" borderId="8" xfId="0" applyNumberFormat="1" applyFont="1" applyFill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1" fontId="20" fillId="0" borderId="8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14" fontId="20" fillId="0" borderId="9" xfId="0" applyNumberFormat="1" applyFont="1" applyFill="1" applyBorder="1" applyAlignment="1">
      <alignment horizontal="center" vertical="center" wrapText="1"/>
    </xf>
    <xf numFmtId="14" fontId="20" fillId="0" borderId="7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5">
    <cellStyle name="Moneda 2" xfId="4" xr:uid="{00000000-0005-0000-0000-000000000000}"/>
    <cellStyle name="Moneda 3" xfId="1" xr:uid="{00000000-0005-0000-0000-000001000000}"/>
    <cellStyle name="Normal" xfId="0" builtinId="0"/>
    <cellStyle name="Normal 2" xfId="2" xr:uid="{00000000-0005-0000-0000-000003000000}"/>
    <cellStyle name="Normal 5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199248</xdr:colOff>
      <xdr:row>0</xdr:row>
      <xdr:rowOff>4861</xdr:rowOff>
    </xdr:from>
    <xdr:to>
      <xdr:col>2</xdr:col>
      <xdr:colOff>904098</xdr:colOff>
      <xdr:row>2</xdr:row>
      <xdr:rowOff>237941</xdr:rowOff>
    </xdr:to>
    <xdr:pic>
      <xdr:nvPicPr>
        <xdr:cNvPr id="3" name="Imagen 2" descr="Logos DIF GDL Pagina Web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798281" cy="9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20</xdr:row>
      <xdr:rowOff>4861</xdr:rowOff>
    </xdr:from>
    <xdr:to>
      <xdr:col>2</xdr:col>
      <xdr:colOff>904098</xdr:colOff>
      <xdr:row>22</xdr:row>
      <xdr:rowOff>237941</xdr:rowOff>
    </xdr:to>
    <xdr:pic>
      <xdr:nvPicPr>
        <xdr:cNvPr id="10" name="Imagen 9" descr="Logos DIF GDL Pagina Web-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4861"/>
          <a:ext cx="1611993" cy="999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47</xdr:row>
      <xdr:rowOff>4861</xdr:rowOff>
    </xdr:from>
    <xdr:to>
      <xdr:col>2</xdr:col>
      <xdr:colOff>904098</xdr:colOff>
      <xdr:row>49</xdr:row>
      <xdr:rowOff>237941</xdr:rowOff>
    </xdr:to>
    <xdr:pic>
      <xdr:nvPicPr>
        <xdr:cNvPr id="13" name="Imagen 12" descr="Logos DIF GDL Pagina Web-0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6274226"/>
          <a:ext cx="1611993" cy="99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199248</xdr:colOff>
      <xdr:row>74</xdr:row>
      <xdr:rowOff>4861</xdr:rowOff>
    </xdr:from>
    <xdr:to>
      <xdr:col>2</xdr:col>
      <xdr:colOff>904098</xdr:colOff>
      <xdr:row>76</xdr:row>
      <xdr:rowOff>237941</xdr:rowOff>
    </xdr:to>
    <xdr:pic>
      <xdr:nvPicPr>
        <xdr:cNvPr id="15" name="Imagen 14" descr="Logos DIF GDL Pagina Web-0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8" y="12469976"/>
          <a:ext cx="1710806" cy="99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290172</xdr:colOff>
      <xdr:row>0</xdr:row>
      <xdr:rowOff>0</xdr:rowOff>
    </xdr:from>
    <xdr:to>
      <xdr:col>2</xdr:col>
      <xdr:colOff>459762</xdr:colOff>
      <xdr:row>2</xdr:row>
      <xdr:rowOff>247651</xdr:rowOff>
    </xdr:to>
    <xdr:pic>
      <xdr:nvPicPr>
        <xdr:cNvPr id="2" name="Imagen 1" descr="Logos DIF GDL Pagina Web-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172" y="0"/>
          <a:ext cx="2117112" cy="1013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379628</xdr:colOff>
      <xdr:row>0</xdr:row>
      <xdr:rowOff>0</xdr:rowOff>
    </xdr:from>
    <xdr:to>
      <xdr:col>2</xdr:col>
      <xdr:colOff>1081989</xdr:colOff>
      <xdr:row>2</xdr:row>
      <xdr:rowOff>353098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467" y="0"/>
          <a:ext cx="2467858" cy="1112353"/>
        </a:xfrm>
        <a:prstGeom prst="rect">
          <a:avLst/>
        </a:prstGeom>
      </xdr:spPr>
    </xdr:pic>
    <xdr:clientData/>
  </xdr:twoCellAnchor>
  <xdr:oneCellAnchor>
    <xdr:from>
      <xdr:col>0</xdr:col>
      <xdr:colOff>379628</xdr:colOff>
      <xdr:row>54</xdr:row>
      <xdr:rowOff>0</xdr:rowOff>
    </xdr:from>
    <xdr:ext cx="2473206" cy="1119698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628" y="0"/>
          <a:ext cx="2473206" cy="11196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"/>
  <sheetViews>
    <sheetView tabSelected="1" zoomScale="112" zoomScaleNormal="112" workbookViewId="0">
      <selection sqref="A1:K1"/>
    </sheetView>
  </sheetViews>
  <sheetFormatPr baseColWidth="10" defaultRowHeight="15" x14ac:dyDescent="0.25"/>
  <cols>
    <col min="1" max="1" width="9.85546875" style="4" bestFit="1" customWidth="1"/>
    <col min="2" max="2" width="4.42578125" style="4" customWidth="1"/>
    <col min="3" max="3" width="18.7109375" customWidth="1"/>
    <col min="4" max="4" width="8.42578125" customWidth="1"/>
    <col min="5" max="5" width="7.140625" customWidth="1"/>
    <col min="6" max="6" width="7.5703125" customWidth="1"/>
    <col min="7" max="7" width="11" bestFit="1" customWidth="1"/>
    <col min="8" max="8" width="14.28515625" bestFit="1" customWidth="1"/>
    <col min="9" max="9" width="14.5703125" style="4" customWidth="1"/>
    <col min="10" max="10" width="10.5703125" style="4" bestFit="1" customWidth="1"/>
    <col min="11" max="11" width="15.28515625" customWidth="1"/>
  </cols>
  <sheetData>
    <row r="1" spans="1:26" ht="30" customHeight="1" x14ac:dyDescent="0.25">
      <c r="A1" s="190" t="s">
        <v>12</v>
      </c>
      <c r="B1" s="191"/>
      <c r="C1" s="191"/>
      <c r="D1" s="191"/>
      <c r="E1" s="191"/>
      <c r="F1" s="191"/>
      <c r="G1" s="191"/>
      <c r="H1" s="191"/>
      <c r="I1" s="191"/>
      <c r="J1" s="191"/>
      <c r="K1" s="192"/>
    </row>
    <row r="2" spans="1:26" ht="30" customHeight="1" x14ac:dyDescent="0.25">
      <c r="A2" s="193" t="s">
        <v>72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</row>
    <row r="3" spans="1:26" ht="30" customHeight="1" thickBot="1" x14ac:dyDescent="0.3">
      <c r="A3" s="187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9"/>
    </row>
    <row r="4" spans="1:26" ht="30" customHeight="1" thickBot="1" x14ac:dyDescent="0.3">
      <c r="A4" s="15" t="s">
        <v>1</v>
      </c>
      <c r="B4" s="5" t="s">
        <v>2</v>
      </c>
      <c r="C4" s="5" t="s">
        <v>3</v>
      </c>
      <c r="D4" s="5" t="s">
        <v>20</v>
      </c>
      <c r="E4" s="5" t="s">
        <v>21</v>
      </c>
      <c r="F4" s="6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26" s="40" customFormat="1" ht="60" x14ac:dyDescent="0.2">
      <c r="A5" s="34">
        <v>46058</v>
      </c>
      <c r="B5" s="108" t="s">
        <v>73</v>
      </c>
      <c r="C5" s="139" t="s">
        <v>63</v>
      </c>
      <c r="D5" s="35" t="s">
        <v>43</v>
      </c>
      <c r="E5" s="35" t="s">
        <v>44</v>
      </c>
      <c r="F5" s="35">
        <v>50</v>
      </c>
      <c r="G5" s="36">
        <v>259</v>
      </c>
      <c r="H5" s="44">
        <f>G5*F5</f>
        <v>12950</v>
      </c>
      <c r="I5" s="37" t="s">
        <v>74</v>
      </c>
      <c r="J5" s="35" t="s">
        <v>10</v>
      </c>
      <c r="K5" s="38" t="s">
        <v>11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s="40" customFormat="1" ht="31.35" customHeight="1" x14ac:dyDescent="0.2">
      <c r="A6" s="184">
        <v>46059</v>
      </c>
      <c r="B6" s="174" t="s">
        <v>79</v>
      </c>
      <c r="C6" s="109" t="s">
        <v>49</v>
      </c>
      <c r="D6" s="99" t="s">
        <v>43</v>
      </c>
      <c r="E6" s="99" t="s">
        <v>53</v>
      </c>
      <c r="F6" s="99">
        <v>15</v>
      </c>
      <c r="G6" s="43">
        <v>16.36</v>
      </c>
      <c r="H6" s="44">
        <f>G6*F6</f>
        <v>245.39999999999998</v>
      </c>
      <c r="I6" s="181" t="s">
        <v>74</v>
      </c>
      <c r="J6" s="99" t="s">
        <v>10</v>
      </c>
      <c r="K6" s="45" t="s">
        <v>11</v>
      </c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spans="1:26" s="40" customFormat="1" ht="24.4" customHeight="1" x14ac:dyDescent="0.2">
      <c r="A7" s="186"/>
      <c r="B7" s="175"/>
      <c r="C7" s="42" t="s">
        <v>50</v>
      </c>
      <c r="D7" s="30" t="s">
        <v>43</v>
      </c>
      <c r="E7" s="30" t="s">
        <v>53</v>
      </c>
      <c r="F7" s="30">
        <v>10</v>
      </c>
      <c r="G7" s="43">
        <v>20.66</v>
      </c>
      <c r="H7" s="44">
        <f>G7*F7</f>
        <v>206.6</v>
      </c>
      <c r="I7" s="183"/>
      <c r="J7" s="30" t="s">
        <v>10</v>
      </c>
      <c r="K7" s="45" t="s">
        <v>11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 spans="1:26" s="40" customFormat="1" ht="24" x14ac:dyDescent="0.2">
      <c r="A8" s="101">
        <v>46059</v>
      </c>
      <c r="B8" s="110" t="s">
        <v>80</v>
      </c>
      <c r="C8" s="42" t="s">
        <v>42</v>
      </c>
      <c r="D8" s="99" t="s">
        <v>43</v>
      </c>
      <c r="E8" s="99" t="s">
        <v>44</v>
      </c>
      <c r="F8" s="99">
        <v>4</v>
      </c>
      <c r="G8" s="43">
        <v>328.79</v>
      </c>
      <c r="H8" s="44">
        <f t="shared" ref="H8:H17" si="0">G8*F8</f>
        <v>1315.16</v>
      </c>
      <c r="I8" s="103" t="s">
        <v>54</v>
      </c>
      <c r="J8" s="30" t="s">
        <v>10</v>
      </c>
      <c r="K8" s="45" t="s">
        <v>11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</row>
    <row r="9" spans="1:26" s="40" customFormat="1" ht="24" x14ac:dyDescent="0.2">
      <c r="A9" s="95">
        <v>46059</v>
      </c>
      <c r="B9" s="133" t="s">
        <v>81</v>
      </c>
      <c r="C9" s="42" t="s">
        <v>63</v>
      </c>
      <c r="D9" s="93" t="s">
        <v>43</v>
      </c>
      <c r="E9" s="99" t="s">
        <v>44</v>
      </c>
      <c r="F9" s="93">
        <v>250</v>
      </c>
      <c r="G9" s="71">
        <v>259</v>
      </c>
      <c r="H9" s="53">
        <f t="shared" si="0"/>
        <v>64750</v>
      </c>
      <c r="I9" s="98" t="s">
        <v>46</v>
      </c>
      <c r="J9" s="30" t="s">
        <v>10</v>
      </c>
      <c r="K9" s="45" t="s">
        <v>11</v>
      </c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spans="1:26" s="40" customFormat="1" ht="24" x14ac:dyDescent="0.2">
      <c r="A10" s="41">
        <v>46059</v>
      </c>
      <c r="B10" s="110" t="s">
        <v>78</v>
      </c>
      <c r="C10" s="42" t="s">
        <v>63</v>
      </c>
      <c r="D10" s="30" t="s">
        <v>43</v>
      </c>
      <c r="E10" s="30" t="s">
        <v>44</v>
      </c>
      <c r="F10" s="30">
        <v>93</v>
      </c>
      <c r="G10" s="43">
        <v>259</v>
      </c>
      <c r="H10" s="44">
        <f t="shared" si="0"/>
        <v>24087</v>
      </c>
      <c r="I10" s="29" t="s">
        <v>45</v>
      </c>
      <c r="J10" s="30" t="s">
        <v>10</v>
      </c>
      <c r="K10" s="45" t="s">
        <v>11</v>
      </c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</row>
    <row r="11" spans="1:26" s="40" customFormat="1" ht="12" x14ac:dyDescent="0.2">
      <c r="A11" s="184">
        <v>46059</v>
      </c>
      <c r="B11" s="174" t="s">
        <v>82</v>
      </c>
      <c r="C11" s="42" t="s">
        <v>47</v>
      </c>
      <c r="D11" s="30" t="s">
        <v>43</v>
      </c>
      <c r="E11" s="99" t="s">
        <v>44</v>
      </c>
      <c r="F11" s="30">
        <v>151</v>
      </c>
      <c r="G11" s="43">
        <v>40</v>
      </c>
      <c r="H11" s="44">
        <f t="shared" si="0"/>
        <v>6040</v>
      </c>
      <c r="I11" s="181" t="s">
        <v>85</v>
      </c>
      <c r="J11" s="30" t="s">
        <v>10</v>
      </c>
      <c r="K11" s="45" t="s">
        <v>11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spans="1:26" s="40" customFormat="1" ht="12" x14ac:dyDescent="0.2">
      <c r="A12" s="185"/>
      <c r="B12" s="179"/>
      <c r="C12" s="42" t="s">
        <v>57</v>
      </c>
      <c r="D12" s="30" t="s">
        <v>43</v>
      </c>
      <c r="E12" s="99" t="s">
        <v>44</v>
      </c>
      <c r="F12" s="30">
        <v>50</v>
      </c>
      <c r="G12" s="43">
        <v>10</v>
      </c>
      <c r="H12" s="44">
        <f t="shared" si="0"/>
        <v>500</v>
      </c>
      <c r="I12" s="182"/>
      <c r="J12" s="30" t="s">
        <v>10</v>
      </c>
      <c r="K12" s="45" t="s">
        <v>11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</row>
    <row r="13" spans="1:26" s="40" customFormat="1" ht="24" x14ac:dyDescent="0.2">
      <c r="A13" s="185"/>
      <c r="B13" s="179"/>
      <c r="C13" s="42" t="s">
        <v>83</v>
      </c>
      <c r="D13" s="30" t="s">
        <v>43</v>
      </c>
      <c r="E13" s="99" t="s">
        <v>44</v>
      </c>
      <c r="F13" s="30">
        <v>2</v>
      </c>
      <c r="G13" s="43">
        <v>380</v>
      </c>
      <c r="H13" s="44">
        <f t="shared" si="0"/>
        <v>760</v>
      </c>
      <c r="I13" s="182"/>
      <c r="J13" s="30" t="s">
        <v>10</v>
      </c>
      <c r="K13" s="45" t="s">
        <v>11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</row>
    <row r="14" spans="1:26" s="40" customFormat="1" ht="12" x14ac:dyDescent="0.2">
      <c r="A14" s="186"/>
      <c r="B14" s="175"/>
      <c r="C14" s="42" t="s">
        <v>84</v>
      </c>
      <c r="D14" s="99" t="s">
        <v>43</v>
      </c>
      <c r="E14" s="99" t="s">
        <v>44</v>
      </c>
      <c r="F14" s="99">
        <v>6</v>
      </c>
      <c r="G14" s="43">
        <v>100</v>
      </c>
      <c r="H14" s="44">
        <f t="shared" si="0"/>
        <v>600</v>
      </c>
      <c r="I14" s="183"/>
      <c r="J14" s="30" t="s">
        <v>10</v>
      </c>
      <c r="K14" s="45" t="s">
        <v>11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</row>
    <row r="15" spans="1:26" s="40" customFormat="1" ht="24" x14ac:dyDescent="0.2">
      <c r="A15" s="101">
        <v>46059</v>
      </c>
      <c r="B15" s="110" t="s">
        <v>86</v>
      </c>
      <c r="C15" s="42" t="s">
        <v>87</v>
      </c>
      <c r="D15" s="99" t="s">
        <v>43</v>
      </c>
      <c r="E15" s="99" t="s">
        <v>44</v>
      </c>
      <c r="F15" s="99">
        <v>110</v>
      </c>
      <c r="G15" s="43">
        <v>11</v>
      </c>
      <c r="H15" s="44">
        <f t="shared" si="0"/>
        <v>1210</v>
      </c>
      <c r="I15" s="103" t="s">
        <v>88</v>
      </c>
      <c r="J15" s="30" t="s">
        <v>10</v>
      </c>
      <c r="K15" s="45" t="s">
        <v>11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</row>
    <row r="16" spans="1:26" s="40" customFormat="1" ht="24" x14ac:dyDescent="0.2">
      <c r="A16" s="95">
        <v>46062</v>
      </c>
      <c r="B16" s="133" t="s">
        <v>89</v>
      </c>
      <c r="C16" s="109" t="s">
        <v>63</v>
      </c>
      <c r="D16" s="93" t="s">
        <v>43</v>
      </c>
      <c r="E16" s="93" t="s">
        <v>44</v>
      </c>
      <c r="F16" s="93">
        <v>100</v>
      </c>
      <c r="G16" s="71">
        <v>259</v>
      </c>
      <c r="H16" s="53">
        <f t="shared" si="0"/>
        <v>25900</v>
      </c>
      <c r="I16" s="98" t="s">
        <v>90</v>
      </c>
      <c r="J16" s="30" t="s">
        <v>10</v>
      </c>
      <c r="K16" s="45" t="s">
        <v>11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</row>
    <row r="17" spans="1:25" s="40" customFormat="1" ht="24" x14ac:dyDescent="0.2">
      <c r="A17" s="69">
        <v>46062</v>
      </c>
      <c r="B17" s="132" t="s">
        <v>91</v>
      </c>
      <c r="C17" s="42" t="s">
        <v>63</v>
      </c>
      <c r="D17" s="65" t="s">
        <v>43</v>
      </c>
      <c r="E17" s="65" t="s">
        <v>44</v>
      </c>
      <c r="F17" s="65">
        <v>60</v>
      </c>
      <c r="G17" s="76">
        <v>259</v>
      </c>
      <c r="H17" s="77">
        <f t="shared" si="0"/>
        <v>15540</v>
      </c>
      <c r="I17" s="67" t="s">
        <v>92</v>
      </c>
      <c r="J17" s="65" t="s">
        <v>10</v>
      </c>
      <c r="K17" s="78" t="s">
        <v>11</v>
      </c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s="40" customFormat="1" ht="24" x14ac:dyDescent="0.2">
      <c r="A18" s="101">
        <v>46062</v>
      </c>
      <c r="B18" s="110" t="s">
        <v>93</v>
      </c>
      <c r="C18" s="42" t="s">
        <v>63</v>
      </c>
      <c r="D18" s="99" t="s">
        <v>43</v>
      </c>
      <c r="E18" s="96" t="s">
        <v>44</v>
      </c>
      <c r="F18" s="99">
        <v>60</v>
      </c>
      <c r="G18" s="43">
        <v>259</v>
      </c>
      <c r="H18" s="44">
        <f>G18*F18</f>
        <v>15540</v>
      </c>
      <c r="I18" s="103" t="s">
        <v>94</v>
      </c>
      <c r="J18" s="30" t="s">
        <v>10</v>
      </c>
      <c r="K18" s="45" t="s">
        <v>11</v>
      </c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</row>
    <row r="19" spans="1:25" s="40" customFormat="1" ht="24" x14ac:dyDescent="0.2">
      <c r="A19" s="94">
        <v>46062</v>
      </c>
      <c r="B19" s="132" t="s">
        <v>95</v>
      </c>
      <c r="C19" s="75" t="s">
        <v>63</v>
      </c>
      <c r="D19" s="96" t="s">
        <v>43</v>
      </c>
      <c r="E19" s="96" t="s">
        <v>44</v>
      </c>
      <c r="F19" s="96">
        <v>100</v>
      </c>
      <c r="G19" s="76">
        <v>259</v>
      </c>
      <c r="H19" s="77">
        <f>G19*F19</f>
        <v>25900</v>
      </c>
      <c r="I19" s="97" t="s">
        <v>58</v>
      </c>
      <c r="J19" s="96" t="s">
        <v>10</v>
      </c>
      <c r="K19" s="78" t="s">
        <v>11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</row>
    <row r="20" spans="1:25" s="40" customFormat="1" ht="36.75" thickBot="1" x14ac:dyDescent="0.25">
      <c r="A20" s="102">
        <v>46062</v>
      </c>
      <c r="B20" s="111" t="s">
        <v>75</v>
      </c>
      <c r="C20" s="55" t="s">
        <v>63</v>
      </c>
      <c r="D20" s="100" t="s">
        <v>43</v>
      </c>
      <c r="E20" s="100" t="s">
        <v>44</v>
      </c>
      <c r="F20" s="100">
        <v>20</v>
      </c>
      <c r="G20" s="56">
        <v>259</v>
      </c>
      <c r="H20" s="57">
        <f>G20*F20</f>
        <v>5180</v>
      </c>
      <c r="I20" s="104" t="s">
        <v>96</v>
      </c>
      <c r="J20" s="100" t="s">
        <v>10</v>
      </c>
      <c r="K20" s="58" t="s">
        <v>11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</row>
    <row r="21" spans="1:25" s="31" customFormat="1" ht="30" customHeight="1" x14ac:dyDescent="0.25">
      <c r="A21" s="190" t="s">
        <v>12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2"/>
    </row>
    <row r="22" spans="1:25" s="31" customFormat="1" ht="30" customHeight="1" x14ac:dyDescent="0.25">
      <c r="A22" s="193" t="str">
        <f>A2</f>
        <v>CONCENTRADO DE DONATIVOS SALIDAS FEBRERO 2026</v>
      </c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spans="1:25" s="31" customFormat="1" ht="30" customHeight="1" thickBot="1" x14ac:dyDescent="0.3">
      <c r="A23" s="187" t="s">
        <v>0</v>
      </c>
      <c r="B23" s="188"/>
      <c r="C23" s="188"/>
      <c r="D23" s="188"/>
      <c r="E23" s="188"/>
      <c r="F23" s="188"/>
      <c r="G23" s="188"/>
      <c r="H23" s="188"/>
      <c r="I23" s="188"/>
      <c r="J23" s="188"/>
      <c r="K23" s="189"/>
    </row>
    <row r="24" spans="1:25" s="31" customFormat="1" ht="30" customHeight="1" thickBot="1" x14ac:dyDescent="0.3">
      <c r="A24" s="15" t="s">
        <v>1</v>
      </c>
      <c r="B24" s="5" t="s">
        <v>2</v>
      </c>
      <c r="C24" s="5" t="s">
        <v>3</v>
      </c>
      <c r="D24" s="5" t="s">
        <v>20</v>
      </c>
      <c r="E24" s="5" t="s">
        <v>21</v>
      </c>
      <c r="F24" s="6" t="s">
        <v>4</v>
      </c>
      <c r="G24" s="5" t="s">
        <v>5</v>
      </c>
      <c r="H24" s="5" t="s">
        <v>6</v>
      </c>
      <c r="I24" s="5" t="s">
        <v>7</v>
      </c>
      <c r="J24" s="5" t="s">
        <v>8</v>
      </c>
      <c r="K24" s="5" t="s">
        <v>9</v>
      </c>
    </row>
    <row r="25" spans="1:25" s="40" customFormat="1" ht="36" x14ac:dyDescent="0.2">
      <c r="A25" s="34">
        <v>46062</v>
      </c>
      <c r="B25" s="108" t="s">
        <v>76</v>
      </c>
      <c r="C25" s="75" t="s">
        <v>63</v>
      </c>
      <c r="D25" s="35" t="s">
        <v>43</v>
      </c>
      <c r="E25" s="35" t="s">
        <v>44</v>
      </c>
      <c r="F25" s="35">
        <v>100</v>
      </c>
      <c r="G25" s="36">
        <v>259</v>
      </c>
      <c r="H25" s="72">
        <f t="shared" ref="H25:H53" si="1">G25*F25</f>
        <v>25900</v>
      </c>
      <c r="I25" s="37" t="s">
        <v>96</v>
      </c>
      <c r="J25" s="30" t="s">
        <v>10</v>
      </c>
      <c r="K25" s="45" t="s">
        <v>11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</row>
    <row r="26" spans="1:25" s="40" customFormat="1" ht="12" x14ac:dyDescent="0.2">
      <c r="A26" s="184">
        <v>46063</v>
      </c>
      <c r="B26" s="174" t="s">
        <v>77</v>
      </c>
      <c r="C26" s="42" t="s">
        <v>49</v>
      </c>
      <c r="D26" s="99" t="s">
        <v>43</v>
      </c>
      <c r="E26" s="99" t="s">
        <v>53</v>
      </c>
      <c r="F26" s="99">
        <v>50</v>
      </c>
      <c r="G26" s="43">
        <v>16.36</v>
      </c>
      <c r="H26" s="44">
        <f t="shared" si="1"/>
        <v>818</v>
      </c>
      <c r="I26" s="182" t="s">
        <v>65</v>
      </c>
      <c r="J26" s="30" t="s">
        <v>10</v>
      </c>
      <c r="K26" s="45" t="s">
        <v>11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</row>
    <row r="27" spans="1:25" s="40" customFormat="1" ht="12" x14ac:dyDescent="0.2">
      <c r="A27" s="186"/>
      <c r="B27" s="175"/>
      <c r="C27" s="42" t="s">
        <v>50</v>
      </c>
      <c r="D27" s="99" t="s">
        <v>43</v>
      </c>
      <c r="E27" s="99" t="s">
        <v>53</v>
      </c>
      <c r="F27" s="99">
        <v>15</v>
      </c>
      <c r="G27" s="43">
        <v>20.66</v>
      </c>
      <c r="H27" s="44">
        <f t="shared" si="1"/>
        <v>309.89999999999998</v>
      </c>
      <c r="I27" s="183"/>
      <c r="J27" s="30" t="s">
        <v>10</v>
      </c>
      <c r="K27" s="45" t="s">
        <v>11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</row>
    <row r="28" spans="1:25" s="40" customFormat="1" ht="36" x14ac:dyDescent="0.2">
      <c r="A28" s="101">
        <v>46063</v>
      </c>
      <c r="B28" s="110" t="s">
        <v>97</v>
      </c>
      <c r="C28" s="42" t="s">
        <v>98</v>
      </c>
      <c r="D28" s="99" t="s">
        <v>43</v>
      </c>
      <c r="E28" s="99" t="s">
        <v>44</v>
      </c>
      <c r="F28" s="99">
        <v>16</v>
      </c>
      <c r="G28" s="43">
        <v>100</v>
      </c>
      <c r="H28" s="44">
        <f t="shared" si="1"/>
        <v>1600</v>
      </c>
      <c r="I28" s="103" t="s">
        <v>65</v>
      </c>
      <c r="J28" s="30" t="s">
        <v>10</v>
      </c>
      <c r="K28" s="45" t="s">
        <v>11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</row>
    <row r="29" spans="1:25" s="40" customFormat="1" ht="23.25" customHeight="1" x14ac:dyDescent="0.2">
      <c r="A29" s="101">
        <v>46063</v>
      </c>
      <c r="B29" s="110" t="s">
        <v>99</v>
      </c>
      <c r="C29" s="42" t="s">
        <v>100</v>
      </c>
      <c r="D29" s="99" t="s">
        <v>43</v>
      </c>
      <c r="E29" s="99" t="s">
        <v>44</v>
      </c>
      <c r="F29" s="99">
        <v>120</v>
      </c>
      <c r="G29" s="43">
        <v>4.38</v>
      </c>
      <c r="H29" s="44">
        <f t="shared" si="1"/>
        <v>525.6</v>
      </c>
      <c r="I29" s="103" t="s">
        <v>13</v>
      </c>
      <c r="J29" s="30" t="s">
        <v>10</v>
      </c>
      <c r="K29" s="45" t="s">
        <v>11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s="40" customFormat="1" ht="24" x14ac:dyDescent="0.2">
      <c r="A30" s="101">
        <v>46063</v>
      </c>
      <c r="B30" s="110" t="s">
        <v>101</v>
      </c>
      <c r="C30" s="42" t="s">
        <v>102</v>
      </c>
      <c r="D30" s="99" t="s">
        <v>43</v>
      </c>
      <c r="E30" s="99" t="s">
        <v>44</v>
      </c>
      <c r="F30" s="99">
        <v>13</v>
      </c>
      <c r="G30" s="43">
        <v>62.79</v>
      </c>
      <c r="H30" s="44">
        <f t="shared" si="1"/>
        <v>816.27</v>
      </c>
      <c r="I30" s="103" t="s">
        <v>103</v>
      </c>
      <c r="J30" s="30" t="s">
        <v>10</v>
      </c>
      <c r="K30" s="45" t="s">
        <v>11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s="40" customFormat="1" ht="12" x14ac:dyDescent="0.2">
      <c r="A31" s="184">
        <v>46064</v>
      </c>
      <c r="B31" s="174" t="s">
        <v>104</v>
      </c>
      <c r="C31" s="42" t="s">
        <v>49</v>
      </c>
      <c r="D31" s="99" t="s">
        <v>43</v>
      </c>
      <c r="E31" s="99" t="s">
        <v>53</v>
      </c>
      <c r="F31" s="99">
        <v>25</v>
      </c>
      <c r="G31" s="43">
        <v>16.36</v>
      </c>
      <c r="H31" s="44">
        <f t="shared" si="1"/>
        <v>409</v>
      </c>
      <c r="I31" s="181" t="s">
        <v>105</v>
      </c>
      <c r="J31" s="30" t="s">
        <v>10</v>
      </c>
      <c r="K31" s="45" t="s">
        <v>11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s="40" customFormat="1" ht="12" x14ac:dyDescent="0.2">
      <c r="A32" s="185"/>
      <c r="B32" s="179"/>
      <c r="C32" s="42" t="s">
        <v>50</v>
      </c>
      <c r="D32" s="99" t="s">
        <v>43</v>
      </c>
      <c r="E32" s="99" t="s">
        <v>53</v>
      </c>
      <c r="F32" s="99">
        <v>30</v>
      </c>
      <c r="G32" s="43">
        <v>20.66</v>
      </c>
      <c r="H32" s="44">
        <f t="shared" si="1"/>
        <v>619.79999999999995</v>
      </c>
      <c r="I32" s="182"/>
      <c r="J32" s="30" t="s">
        <v>10</v>
      </c>
      <c r="K32" s="45" t="s">
        <v>11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s="40" customFormat="1" ht="12" x14ac:dyDescent="0.2">
      <c r="A33" s="185"/>
      <c r="B33" s="179"/>
      <c r="C33" s="42" t="s">
        <v>52</v>
      </c>
      <c r="D33" s="99" t="s">
        <v>43</v>
      </c>
      <c r="E33" s="99" t="s">
        <v>53</v>
      </c>
      <c r="F33" s="99">
        <v>8</v>
      </c>
      <c r="G33" s="43">
        <v>31.54</v>
      </c>
      <c r="H33" s="44">
        <f t="shared" si="1"/>
        <v>252.32</v>
      </c>
      <c r="I33" s="182"/>
      <c r="J33" s="30" t="s">
        <v>10</v>
      </c>
      <c r="K33" s="45" t="s">
        <v>11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s="40" customFormat="1" ht="12" x14ac:dyDescent="0.2">
      <c r="A34" s="185"/>
      <c r="B34" s="179"/>
      <c r="C34" s="42" t="s">
        <v>52</v>
      </c>
      <c r="D34" s="99" t="s">
        <v>43</v>
      </c>
      <c r="E34" s="99" t="s">
        <v>53</v>
      </c>
      <c r="F34" s="99">
        <v>22</v>
      </c>
      <c r="G34" s="43">
        <v>31.14</v>
      </c>
      <c r="H34" s="44">
        <f t="shared" si="1"/>
        <v>685.08</v>
      </c>
      <c r="I34" s="182"/>
      <c r="J34" s="30" t="s">
        <v>10</v>
      </c>
      <c r="K34" s="45" t="s">
        <v>11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s="40" customFormat="1" ht="12" x14ac:dyDescent="0.2">
      <c r="A35" s="186"/>
      <c r="B35" s="175"/>
      <c r="C35" s="42" t="s">
        <v>51</v>
      </c>
      <c r="D35" s="99" t="s">
        <v>43</v>
      </c>
      <c r="E35" s="99" t="s">
        <v>53</v>
      </c>
      <c r="F35" s="99">
        <v>35</v>
      </c>
      <c r="G35" s="43">
        <v>18.34</v>
      </c>
      <c r="H35" s="44">
        <f t="shared" si="1"/>
        <v>641.9</v>
      </c>
      <c r="I35" s="183"/>
      <c r="J35" s="30" t="s">
        <v>10</v>
      </c>
      <c r="K35" s="45" t="s">
        <v>11</v>
      </c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s="40" customFormat="1" ht="12" x14ac:dyDescent="0.2">
      <c r="A36" s="184">
        <v>46064</v>
      </c>
      <c r="B36" s="174" t="s">
        <v>106</v>
      </c>
      <c r="C36" s="46" t="s">
        <v>49</v>
      </c>
      <c r="D36" s="47" t="s">
        <v>43</v>
      </c>
      <c r="E36" s="99" t="s">
        <v>53</v>
      </c>
      <c r="F36" s="47">
        <v>105</v>
      </c>
      <c r="G36" s="48">
        <v>15.83</v>
      </c>
      <c r="H36" s="44">
        <f t="shared" si="1"/>
        <v>1662.15</v>
      </c>
      <c r="I36" s="181" t="s">
        <v>107</v>
      </c>
      <c r="J36" s="30" t="s">
        <v>10</v>
      </c>
      <c r="K36" s="45" t="s">
        <v>11</v>
      </c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s="40" customFormat="1" ht="12" x14ac:dyDescent="0.2">
      <c r="A37" s="185"/>
      <c r="B37" s="179"/>
      <c r="C37" s="42" t="s">
        <v>50</v>
      </c>
      <c r="D37" s="47" t="s">
        <v>43</v>
      </c>
      <c r="E37" s="47" t="s">
        <v>53</v>
      </c>
      <c r="F37" s="47">
        <v>60</v>
      </c>
      <c r="G37" s="48">
        <v>17.350000000000001</v>
      </c>
      <c r="H37" s="44">
        <f t="shared" si="1"/>
        <v>1041</v>
      </c>
      <c r="I37" s="182"/>
      <c r="J37" s="30" t="s">
        <v>10</v>
      </c>
      <c r="K37" s="45" t="s">
        <v>11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s="40" customFormat="1" ht="12" x14ac:dyDescent="0.2">
      <c r="A38" s="185"/>
      <c r="B38" s="179"/>
      <c r="C38" s="42" t="s">
        <v>52</v>
      </c>
      <c r="D38" s="47" t="s">
        <v>43</v>
      </c>
      <c r="E38" s="47" t="s">
        <v>53</v>
      </c>
      <c r="F38" s="47">
        <v>6</v>
      </c>
      <c r="G38" s="48">
        <v>17.66</v>
      </c>
      <c r="H38" s="44">
        <f t="shared" si="1"/>
        <v>105.96000000000001</v>
      </c>
      <c r="I38" s="182"/>
      <c r="J38" s="30" t="s">
        <v>10</v>
      </c>
      <c r="K38" s="45" t="s">
        <v>11</v>
      </c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s="40" customFormat="1" ht="12" x14ac:dyDescent="0.2">
      <c r="A39" s="186"/>
      <c r="B39" s="175"/>
      <c r="C39" s="46" t="s">
        <v>51</v>
      </c>
      <c r="D39" s="47" t="s">
        <v>43</v>
      </c>
      <c r="E39" s="47" t="s">
        <v>53</v>
      </c>
      <c r="F39" s="47">
        <v>7</v>
      </c>
      <c r="G39" s="48">
        <v>31.14</v>
      </c>
      <c r="H39" s="44">
        <f t="shared" si="1"/>
        <v>217.98000000000002</v>
      </c>
      <c r="I39" s="183"/>
      <c r="J39" s="99" t="s">
        <v>10</v>
      </c>
      <c r="K39" s="45" t="s">
        <v>11</v>
      </c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s="40" customFormat="1" ht="12" x14ac:dyDescent="0.2">
      <c r="A40" s="184">
        <v>46064</v>
      </c>
      <c r="B40" s="174" t="s">
        <v>108</v>
      </c>
      <c r="C40" s="140" t="s">
        <v>49</v>
      </c>
      <c r="D40" s="141" t="s">
        <v>43</v>
      </c>
      <c r="E40" s="141" t="s">
        <v>53</v>
      </c>
      <c r="F40" s="141">
        <v>50</v>
      </c>
      <c r="G40" s="142">
        <v>15.83</v>
      </c>
      <c r="H40" s="77">
        <f t="shared" si="1"/>
        <v>791.5</v>
      </c>
      <c r="I40" s="181" t="s">
        <v>13</v>
      </c>
      <c r="J40" s="96" t="s">
        <v>10</v>
      </c>
      <c r="K40" s="78" t="s">
        <v>11</v>
      </c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s="40" customFormat="1" ht="12" x14ac:dyDescent="0.2">
      <c r="A41" s="185"/>
      <c r="B41" s="179"/>
      <c r="C41" s="140" t="s">
        <v>50</v>
      </c>
      <c r="D41" s="141" t="s">
        <v>43</v>
      </c>
      <c r="E41" s="141" t="s">
        <v>53</v>
      </c>
      <c r="F41" s="141">
        <v>50</v>
      </c>
      <c r="G41" s="142">
        <v>17.350000000000001</v>
      </c>
      <c r="H41" s="77">
        <f t="shared" si="1"/>
        <v>867.50000000000011</v>
      </c>
      <c r="I41" s="182"/>
      <c r="J41" s="96" t="s">
        <v>10</v>
      </c>
      <c r="K41" s="78" t="s">
        <v>11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s="40" customFormat="1" ht="12" x14ac:dyDescent="0.2">
      <c r="A42" s="185"/>
      <c r="B42" s="179"/>
      <c r="C42" s="140" t="s">
        <v>52</v>
      </c>
      <c r="D42" s="141" t="s">
        <v>43</v>
      </c>
      <c r="E42" s="141" t="s">
        <v>53</v>
      </c>
      <c r="F42" s="141">
        <v>5</v>
      </c>
      <c r="G42" s="142">
        <v>31.14</v>
      </c>
      <c r="H42" s="77">
        <f t="shared" si="1"/>
        <v>155.69999999999999</v>
      </c>
      <c r="I42" s="182"/>
      <c r="J42" s="96" t="s">
        <v>10</v>
      </c>
      <c r="K42" s="78" t="s">
        <v>11</v>
      </c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s="40" customFormat="1" ht="12" x14ac:dyDescent="0.2">
      <c r="A43" s="186"/>
      <c r="B43" s="175"/>
      <c r="C43" s="46" t="s">
        <v>51</v>
      </c>
      <c r="D43" s="47" t="s">
        <v>43</v>
      </c>
      <c r="E43" s="47" t="s">
        <v>53</v>
      </c>
      <c r="F43" s="47">
        <v>5</v>
      </c>
      <c r="G43" s="48">
        <v>17.66</v>
      </c>
      <c r="H43" s="44">
        <f t="shared" si="1"/>
        <v>88.3</v>
      </c>
      <c r="I43" s="183"/>
      <c r="J43" s="99" t="s">
        <v>10</v>
      </c>
      <c r="K43" s="45" t="s">
        <v>11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s="40" customFormat="1" ht="24" x14ac:dyDescent="0.2">
      <c r="A44" s="95">
        <v>46065</v>
      </c>
      <c r="B44" s="133" t="s">
        <v>109</v>
      </c>
      <c r="C44" s="51" t="s">
        <v>42</v>
      </c>
      <c r="D44" s="92" t="s">
        <v>43</v>
      </c>
      <c r="E44" s="92" t="s">
        <v>44</v>
      </c>
      <c r="F44" s="92">
        <v>3</v>
      </c>
      <c r="G44" s="52">
        <v>328.79</v>
      </c>
      <c r="H44" s="53">
        <f>G44*F44</f>
        <v>986.37000000000012</v>
      </c>
      <c r="I44" s="98" t="s">
        <v>54</v>
      </c>
      <c r="J44" s="93" t="s">
        <v>10</v>
      </c>
      <c r="K44" s="54" t="s">
        <v>11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s="40" customFormat="1" ht="24" x14ac:dyDescent="0.2">
      <c r="A45" s="101">
        <v>46065</v>
      </c>
      <c r="B45" s="110" t="s">
        <v>110</v>
      </c>
      <c r="C45" s="46" t="s">
        <v>42</v>
      </c>
      <c r="D45" s="47" t="s">
        <v>43</v>
      </c>
      <c r="E45" s="47" t="s">
        <v>44</v>
      </c>
      <c r="F45" s="47">
        <v>40</v>
      </c>
      <c r="G45" s="48">
        <v>328.79</v>
      </c>
      <c r="H45" s="44">
        <f>G45*F45</f>
        <v>13151.6</v>
      </c>
      <c r="I45" s="103" t="s">
        <v>111</v>
      </c>
      <c r="J45" s="30" t="s">
        <v>10</v>
      </c>
      <c r="K45" s="45" t="s">
        <v>11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s="40" customFormat="1" ht="23.25" customHeight="1" x14ac:dyDescent="0.2">
      <c r="A46" s="134">
        <v>46066</v>
      </c>
      <c r="B46" s="133" t="s">
        <v>112</v>
      </c>
      <c r="C46" s="46" t="s">
        <v>146</v>
      </c>
      <c r="D46" s="99" t="s">
        <v>43</v>
      </c>
      <c r="E46" s="99" t="s">
        <v>44</v>
      </c>
      <c r="F46" s="99">
        <v>54</v>
      </c>
      <c r="G46" s="43">
        <v>35</v>
      </c>
      <c r="H46" s="44">
        <f>G46*F46</f>
        <v>1890</v>
      </c>
      <c r="I46" s="135" t="s">
        <v>144</v>
      </c>
      <c r="J46" s="30" t="s">
        <v>10</v>
      </c>
      <c r="K46" s="45" t="s">
        <v>11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s="40" customFormat="1" ht="23.25" customHeight="1" thickBot="1" x14ac:dyDescent="0.25">
      <c r="A47" s="153">
        <v>46066</v>
      </c>
      <c r="B47" s="111" t="s">
        <v>114</v>
      </c>
      <c r="C47" s="55" t="s">
        <v>115</v>
      </c>
      <c r="D47" s="100" t="s">
        <v>43</v>
      </c>
      <c r="E47" s="100" t="s">
        <v>44</v>
      </c>
      <c r="F47" s="100">
        <v>96</v>
      </c>
      <c r="G47" s="56">
        <v>39.5</v>
      </c>
      <c r="H47" s="57">
        <f>G47*F47</f>
        <v>3792</v>
      </c>
      <c r="I47" s="104" t="s">
        <v>144</v>
      </c>
      <c r="J47" s="100" t="s">
        <v>10</v>
      </c>
      <c r="K47" s="58" t="s">
        <v>11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s="31" customFormat="1" ht="30" customHeight="1" x14ac:dyDescent="0.25">
      <c r="A48" s="190" t="s">
        <v>12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2"/>
    </row>
    <row r="49" spans="1:25" s="31" customFormat="1" ht="30" customHeight="1" x14ac:dyDescent="0.25">
      <c r="A49" s="193" t="str">
        <f>A2</f>
        <v>CONCENTRADO DE DONATIVOS SALIDAS FEBRERO 2026</v>
      </c>
      <c r="B49" s="194"/>
      <c r="C49" s="194"/>
      <c r="D49" s="194"/>
      <c r="E49" s="194"/>
      <c r="F49" s="194"/>
      <c r="G49" s="194"/>
      <c r="H49" s="194"/>
      <c r="I49" s="194"/>
      <c r="J49" s="194"/>
      <c r="K49" s="195"/>
    </row>
    <row r="50" spans="1:25" s="31" customFormat="1" ht="30" customHeight="1" thickBot="1" x14ac:dyDescent="0.3">
      <c r="A50" s="187" t="s">
        <v>0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9"/>
    </row>
    <row r="51" spans="1:25" s="31" customFormat="1" ht="30" customHeight="1" thickBot="1" x14ac:dyDescent="0.3">
      <c r="A51" s="15" t="s">
        <v>1</v>
      </c>
      <c r="B51" s="5" t="s">
        <v>2</v>
      </c>
      <c r="C51" s="5" t="s">
        <v>3</v>
      </c>
      <c r="D51" s="5" t="s">
        <v>20</v>
      </c>
      <c r="E51" s="5" t="s">
        <v>21</v>
      </c>
      <c r="F51" s="6" t="s">
        <v>4</v>
      </c>
      <c r="G51" s="5" t="s">
        <v>5</v>
      </c>
      <c r="H51" s="5" t="s">
        <v>6</v>
      </c>
      <c r="I51" s="5" t="s">
        <v>7</v>
      </c>
      <c r="J51" s="5" t="s">
        <v>8</v>
      </c>
      <c r="K51" s="5" t="s">
        <v>9</v>
      </c>
    </row>
    <row r="52" spans="1:25" s="40" customFormat="1" ht="12" x14ac:dyDescent="0.2">
      <c r="A52" s="176">
        <v>46066</v>
      </c>
      <c r="B52" s="174" t="s">
        <v>116</v>
      </c>
      <c r="C52" s="46" t="s">
        <v>49</v>
      </c>
      <c r="D52" s="99" t="s">
        <v>43</v>
      </c>
      <c r="E52" s="99" t="s">
        <v>53</v>
      </c>
      <c r="F52" s="99">
        <v>170</v>
      </c>
      <c r="G52" s="43">
        <v>16.36</v>
      </c>
      <c r="H52" s="44">
        <f t="shared" si="1"/>
        <v>2781.2</v>
      </c>
      <c r="I52" s="181" t="s">
        <v>54</v>
      </c>
      <c r="J52" s="64" t="s">
        <v>10</v>
      </c>
      <c r="K52" s="54" t="s">
        <v>11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s="40" customFormat="1" ht="12" x14ac:dyDescent="0.2">
      <c r="A53" s="180"/>
      <c r="B53" s="179"/>
      <c r="C53" s="46" t="s">
        <v>49</v>
      </c>
      <c r="D53" s="99" t="s">
        <v>43</v>
      </c>
      <c r="E53" s="99" t="s">
        <v>53</v>
      </c>
      <c r="F53" s="99">
        <v>165</v>
      </c>
      <c r="G53" s="43">
        <v>15.83</v>
      </c>
      <c r="H53" s="44">
        <f t="shared" si="1"/>
        <v>2611.9499999999998</v>
      </c>
      <c r="I53" s="182"/>
      <c r="J53" s="96" t="s">
        <v>10</v>
      </c>
      <c r="K53" s="78" t="s">
        <v>11</v>
      </c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s="40" customFormat="1" ht="12" x14ac:dyDescent="0.2">
      <c r="A54" s="180"/>
      <c r="B54" s="179"/>
      <c r="C54" s="46" t="s">
        <v>50</v>
      </c>
      <c r="D54" s="99" t="s">
        <v>43</v>
      </c>
      <c r="E54" s="99" t="s">
        <v>53</v>
      </c>
      <c r="F54" s="99">
        <v>75</v>
      </c>
      <c r="G54" s="43">
        <v>20.66</v>
      </c>
      <c r="H54" s="44">
        <f>G54*F54</f>
        <v>1549.5</v>
      </c>
      <c r="I54" s="182"/>
      <c r="J54" s="99" t="s">
        <v>10</v>
      </c>
      <c r="K54" s="45" t="s">
        <v>11</v>
      </c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s="40" customFormat="1" ht="12" customHeight="1" x14ac:dyDescent="0.2">
      <c r="A55" s="180"/>
      <c r="B55" s="179"/>
      <c r="C55" s="51" t="s">
        <v>50</v>
      </c>
      <c r="D55" s="66" t="s">
        <v>43</v>
      </c>
      <c r="E55" s="66" t="s">
        <v>53</v>
      </c>
      <c r="F55" s="66">
        <v>85</v>
      </c>
      <c r="G55" s="71">
        <v>17.350000000000001</v>
      </c>
      <c r="H55" s="53">
        <f>G55*F55</f>
        <v>1474.7500000000002</v>
      </c>
      <c r="I55" s="182"/>
      <c r="J55" s="66" t="s">
        <v>10</v>
      </c>
      <c r="K55" s="54" t="s">
        <v>11</v>
      </c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s="40" customFormat="1" ht="12" customHeight="1" x14ac:dyDescent="0.2">
      <c r="A56" s="180"/>
      <c r="B56" s="179"/>
      <c r="C56" s="46" t="s">
        <v>51</v>
      </c>
      <c r="D56" s="30" t="s">
        <v>43</v>
      </c>
      <c r="E56" s="30" t="s">
        <v>53</v>
      </c>
      <c r="F56" s="30">
        <v>210</v>
      </c>
      <c r="G56" s="43">
        <v>18.34</v>
      </c>
      <c r="H56" s="53">
        <f t="shared" ref="H56:H72" si="2">G56*F56</f>
        <v>3851.4</v>
      </c>
      <c r="I56" s="182"/>
      <c r="J56" s="30" t="s">
        <v>10</v>
      </c>
      <c r="K56" s="45" t="s">
        <v>11</v>
      </c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s="40" customFormat="1" ht="12" customHeight="1" x14ac:dyDescent="0.2">
      <c r="A57" s="180"/>
      <c r="B57" s="179"/>
      <c r="C57" s="46" t="s">
        <v>51</v>
      </c>
      <c r="D57" s="30" t="s">
        <v>43</v>
      </c>
      <c r="E57" s="30" t="s">
        <v>53</v>
      </c>
      <c r="F57" s="30">
        <v>235</v>
      </c>
      <c r="G57" s="43">
        <v>17.66</v>
      </c>
      <c r="H57" s="53">
        <f t="shared" si="2"/>
        <v>4150.1000000000004</v>
      </c>
      <c r="I57" s="182"/>
      <c r="J57" s="30" t="s">
        <v>10</v>
      </c>
      <c r="K57" s="45" t="s">
        <v>11</v>
      </c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s="40" customFormat="1" ht="12" customHeight="1" x14ac:dyDescent="0.2">
      <c r="A58" s="177"/>
      <c r="B58" s="175"/>
      <c r="C58" s="42" t="s">
        <v>52</v>
      </c>
      <c r="D58" s="30" t="s">
        <v>43</v>
      </c>
      <c r="E58" s="30" t="s">
        <v>53</v>
      </c>
      <c r="F58" s="30">
        <v>67</v>
      </c>
      <c r="G58" s="43">
        <v>31.14</v>
      </c>
      <c r="H58" s="53">
        <f t="shared" si="2"/>
        <v>2086.38</v>
      </c>
      <c r="I58" s="183"/>
      <c r="J58" s="30" t="s">
        <v>10</v>
      </c>
      <c r="K58" s="45" t="s">
        <v>11</v>
      </c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</row>
    <row r="59" spans="1:25" s="40" customFormat="1" ht="24" x14ac:dyDescent="0.2">
      <c r="A59" s="176">
        <v>46069</v>
      </c>
      <c r="B59" s="174" t="s">
        <v>117</v>
      </c>
      <c r="C59" s="42" t="s">
        <v>118</v>
      </c>
      <c r="D59" s="30" t="s">
        <v>43</v>
      </c>
      <c r="E59" s="30" t="s">
        <v>120</v>
      </c>
      <c r="F59" s="30">
        <v>4</v>
      </c>
      <c r="G59" s="43">
        <v>100</v>
      </c>
      <c r="H59" s="53">
        <f t="shared" si="2"/>
        <v>400</v>
      </c>
      <c r="I59" s="178" t="s">
        <v>55</v>
      </c>
      <c r="J59" s="30" t="s">
        <v>10</v>
      </c>
      <c r="K59" s="45" t="s">
        <v>11</v>
      </c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</row>
    <row r="60" spans="1:25" s="40" customFormat="1" ht="12" customHeight="1" x14ac:dyDescent="0.2">
      <c r="A60" s="177"/>
      <c r="B60" s="175"/>
      <c r="C60" s="42" t="s">
        <v>119</v>
      </c>
      <c r="D60" s="30" t="s">
        <v>43</v>
      </c>
      <c r="E60" s="30" t="s">
        <v>64</v>
      </c>
      <c r="F60" s="30">
        <v>1</v>
      </c>
      <c r="G60" s="43">
        <v>3900</v>
      </c>
      <c r="H60" s="53">
        <f t="shared" si="2"/>
        <v>3900</v>
      </c>
      <c r="I60" s="173"/>
      <c r="J60" s="30" t="s">
        <v>10</v>
      </c>
      <c r="K60" s="45" t="s">
        <v>11</v>
      </c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</row>
    <row r="61" spans="1:25" s="50" customFormat="1" ht="24" x14ac:dyDescent="0.2">
      <c r="A61" s="143">
        <v>46071</v>
      </c>
      <c r="B61" s="110" t="s">
        <v>121</v>
      </c>
      <c r="C61" s="46" t="s">
        <v>118</v>
      </c>
      <c r="D61" s="47" t="s">
        <v>43</v>
      </c>
      <c r="E61" s="47" t="s">
        <v>120</v>
      </c>
      <c r="F61" s="47">
        <v>2</v>
      </c>
      <c r="G61" s="43">
        <v>100</v>
      </c>
      <c r="H61" s="53">
        <f t="shared" si="2"/>
        <v>200</v>
      </c>
      <c r="I61" s="112" t="s">
        <v>92</v>
      </c>
      <c r="J61" s="30" t="s">
        <v>10</v>
      </c>
      <c r="K61" s="45" t="s">
        <v>11</v>
      </c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s="50" customFormat="1" ht="60" x14ac:dyDescent="0.2">
      <c r="A62" s="143">
        <v>46071</v>
      </c>
      <c r="B62" s="110" t="s">
        <v>122</v>
      </c>
      <c r="C62" s="42" t="s">
        <v>123</v>
      </c>
      <c r="D62" s="47" t="s">
        <v>43</v>
      </c>
      <c r="E62" s="47" t="s">
        <v>64</v>
      </c>
      <c r="F62" s="47">
        <v>1</v>
      </c>
      <c r="G62" s="43">
        <v>1</v>
      </c>
      <c r="H62" s="53">
        <f t="shared" si="2"/>
        <v>1</v>
      </c>
      <c r="I62" s="112" t="s">
        <v>124</v>
      </c>
      <c r="J62" s="30" t="s">
        <v>10</v>
      </c>
      <c r="K62" s="45" t="s">
        <v>11</v>
      </c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s="50" customFormat="1" ht="12" customHeight="1" x14ac:dyDescent="0.2">
      <c r="A63" s="176">
        <v>46072</v>
      </c>
      <c r="B63" s="174" t="s">
        <v>125</v>
      </c>
      <c r="C63" s="42" t="s">
        <v>42</v>
      </c>
      <c r="D63" s="47" t="s">
        <v>43</v>
      </c>
      <c r="E63" s="47" t="s">
        <v>44</v>
      </c>
      <c r="F63" s="47">
        <v>155</v>
      </c>
      <c r="G63" s="43">
        <v>328.02</v>
      </c>
      <c r="H63" s="53">
        <f t="shared" si="2"/>
        <v>50843.1</v>
      </c>
      <c r="I63" s="172" t="s">
        <v>48</v>
      </c>
      <c r="J63" s="30" t="s">
        <v>10</v>
      </c>
      <c r="K63" s="45" t="s">
        <v>11</v>
      </c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s="50" customFormat="1" ht="12" customHeight="1" x14ac:dyDescent="0.2">
      <c r="A64" s="177"/>
      <c r="B64" s="175"/>
      <c r="C64" s="42" t="s">
        <v>115</v>
      </c>
      <c r="D64" s="47" t="s">
        <v>43</v>
      </c>
      <c r="E64" s="47" t="s">
        <v>44</v>
      </c>
      <c r="F64" s="47">
        <v>72</v>
      </c>
      <c r="G64" s="43">
        <v>23</v>
      </c>
      <c r="H64" s="53">
        <f t="shared" si="2"/>
        <v>1656</v>
      </c>
      <c r="I64" s="173"/>
      <c r="J64" s="30" t="s">
        <v>10</v>
      </c>
      <c r="K64" s="45" t="s">
        <v>11</v>
      </c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s="50" customFormat="1" ht="12" x14ac:dyDescent="0.2">
      <c r="A65" s="143">
        <v>46073</v>
      </c>
      <c r="B65" s="110" t="s">
        <v>126</v>
      </c>
      <c r="C65" s="46" t="s">
        <v>147</v>
      </c>
      <c r="D65" s="47" t="s">
        <v>43</v>
      </c>
      <c r="E65" s="47" t="s">
        <v>44</v>
      </c>
      <c r="F65" s="47">
        <v>90</v>
      </c>
      <c r="G65" s="48">
        <v>35</v>
      </c>
      <c r="H65" s="53">
        <f t="shared" si="2"/>
        <v>3150</v>
      </c>
      <c r="I65" s="112" t="s">
        <v>127</v>
      </c>
      <c r="J65" s="30" t="s">
        <v>10</v>
      </c>
      <c r="K65" s="45" t="s">
        <v>11</v>
      </c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s="50" customFormat="1" ht="12" x14ac:dyDescent="0.2">
      <c r="A66" s="176">
        <v>46073</v>
      </c>
      <c r="B66" s="174" t="s">
        <v>128</v>
      </c>
      <c r="C66" s="46" t="s">
        <v>147</v>
      </c>
      <c r="D66" s="47" t="s">
        <v>43</v>
      </c>
      <c r="E66" s="47" t="s">
        <v>44</v>
      </c>
      <c r="F66" s="47">
        <v>102</v>
      </c>
      <c r="G66" s="48">
        <v>35</v>
      </c>
      <c r="H66" s="53">
        <f t="shared" si="2"/>
        <v>3570</v>
      </c>
      <c r="I66" s="178" t="s">
        <v>88</v>
      </c>
      <c r="J66" s="30" t="s">
        <v>10</v>
      </c>
      <c r="K66" s="45" t="s">
        <v>11</v>
      </c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s="50" customFormat="1" ht="12" x14ac:dyDescent="0.2">
      <c r="A67" s="177"/>
      <c r="B67" s="175"/>
      <c r="C67" s="46" t="s">
        <v>100</v>
      </c>
      <c r="D67" s="47" t="s">
        <v>43</v>
      </c>
      <c r="E67" s="47" t="s">
        <v>44</v>
      </c>
      <c r="F67" s="47">
        <v>96</v>
      </c>
      <c r="G67" s="48">
        <v>4.38</v>
      </c>
      <c r="H67" s="44">
        <f t="shared" si="2"/>
        <v>420.48</v>
      </c>
      <c r="I67" s="173"/>
      <c r="J67" s="30" t="s">
        <v>10</v>
      </c>
      <c r="K67" s="45" t="s">
        <v>11</v>
      </c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s="50" customFormat="1" ht="12" x14ac:dyDescent="0.2">
      <c r="A68" s="137">
        <v>46073</v>
      </c>
      <c r="B68" s="136" t="s">
        <v>129</v>
      </c>
      <c r="C68" s="51" t="s">
        <v>62</v>
      </c>
      <c r="D68" s="68" t="s">
        <v>43</v>
      </c>
      <c r="E68" s="68" t="s">
        <v>44</v>
      </c>
      <c r="F68" s="68">
        <f>150+200+100</f>
        <v>450</v>
      </c>
      <c r="G68" s="52">
        <v>60</v>
      </c>
      <c r="H68" s="53">
        <f t="shared" si="2"/>
        <v>27000</v>
      </c>
      <c r="I68" s="138" t="s">
        <v>56</v>
      </c>
      <c r="J68" s="66" t="s">
        <v>10</v>
      </c>
      <c r="K68" s="54" t="s">
        <v>11</v>
      </c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s="50" customFormat="1" ht="12" x14ac:dyDescent="0.2">
      <c r="A69" s="113">
        <v>46078</v>
      </c>
      <c r="B69" s="114" t="s">
        <v>131</v>
      </c>
      <c r="C69" s="46" t="s">
        <v>132</v>
      </c>
      <c r="D69" s="47" t="s">
        <v>43</v>
      </c>
      <c r="E69" s="47" t="s">
        <v>133</v>
      </c>
      <c r="F69" s="47">
        <v>6</v>
      </c>
      <c r="G69" s="48">
        <v>100</v>
      </c>
      <c r="H69" s="44">
        <f t="shared" si="2"/>
        <v>600</v>
      </c>
      <c r="I69" s="112" t="s">
        <v>58</v>
      </c>
      <c r="J69" s="93" t="s">
        <v>10</v>
      </c>
      <c r="K69" s="54" t="s">
        <v>11</v>
      </c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s="50" customFormat="1" ht="24" x14ac:dyDescent="0.2">
      <c r="A70" s="113">
        <v>46078</v>
      </c>
      <c r="B70" s="114" t="s">
        <v>134</v>
      </c>
      <c r="C70" s="46" t="s">
        <v>132</v>
      </c>
      <c r="D70" s="47" t="s">
        <v>43</v>
      </c>
      <c r="E70" s="47" t="s">
        <v>133</v>
      </c>
      <c r="F70" s="47">
        <v>11</v>
      </c>
      <c r="G70" s="48">
        <v>100</v>
      </c>
      <c r="H70" s="44">
        <f t="shared" si="2"/>
        <v>1100</v>
      </c>
      <c r="I70" s="112" t="s">
        <v>135</v>
      </c>
      <c r="J70" s="66" t="s">
        <v>10</v>
      </c>
      <c r="K70" s="54" t="s">
        <v>11</v>
      </c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s="50" customFormat="1" ht="24" x14ac:dyDescent="0.2">
      <c r="A71" s="113">
        <v>46078</v>
      </c>
      <c r="B71" s="114" t="s">
        <v>136</v>
      </c>
      <c r="C71" s="46" t="s">
        <v>132</v>
      </c>
      <c r="D71" s="47" t="s">
        <v>43</v>
      </c>
      <c r="E71" s="47" t="s">
        <v>133</v>
      </c>
      <c r="F71" s="47">
        <v>18</v>
      </c>
      <c r="G71" s="48">
        <v>100</v>
      </c>
      <c r="H71" s="44">
        <f t="shared" si="2"/>
        <v>1800</v>
      </c>
      <c r="I71" s="112" t="s">
        <v>55</v>
      </c>
      <c r="J71" s="99" t="s">
        <v>10</v>
      </c>
      <c r="K71" s="45" t="s">
        <v>11</v>
      </c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s="50" customFormat="1" ht="23.25" customHeight="1" x14ac:dyDescent="0.2">
      <c r="A72" s="113">
        <v>46078</v>
      </c>
      <c r="B72" s="114" t="s">
        <v>137</v>
      </c>
      <c r="C72" s="46" t="s">
        <v>132</v>
      </c>
      <c r="D72" s="47" t="s">
        <v>43</v>
      </c>
      <c r="E72" s="47" t="s">
        <v>133</v>
      </c>
      <c r="F72" s="47">
        <v>10</v>
      </c>
      <c r="G72" s="48">
        <v>100</v>
      </c>
      <c r="H72" s="44">
        <f t="shared" si="2"/>
        <v>1000</v>
      </c>
      <c r="I72" s="112" t="s">
        <v>54</v>
      </c>
      <c r="J72" s="99" t="s">
        <v>10</v>
      </c>
      <c r="K72" s="45" t="s">
        <v>11</v>
      </c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s="50" customFormat="1" ht="12" x14ac:dyDescent="0.2">
      <c r="A73" s="199">
        <v>46078</v>
      </c>
      <c r="B73" s="196" t="s">
        <v>138</v>
      </c>
      <c r="C73" s="46" t="s">
        <v>139</v>
      </c>
      <c r="D73" s="47" t="s">
        <v>43</v>
      </c>
      <c r="E73" s="47" t="s">
        <v>141</v>
      </c>
      <c r="F73" s="47">
        <v>6</v>
      </c>
      <c r="G73" s="48">
        <v>190</v>
      </c>
      <c r="H73" s="44">
        <f>G73*F73</f>
        <v>1140</v>
      </c>
      <c r="I73" s="178" t="s">
        <v>58</v>
      </c>
      <c r="J73" s="99" t="s">
        <v>10</v>
      </c>
      <c r="K73" s="45" t="s">
        <v>11</v>
      </c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s="50" customFormat="1" ht="12.75" thickBot="1" x14ac:dyDescent="0.25">
      <c r="A74" s="201"/>
      <c r="B74" s="203"/>
      <c r="C74" s="79" t="s">
        <v>140</v>
      </c>
      <c r="D74" s="80" t="s">
        <v>43</v>
      </c>
      <c r="E74" s="80" t="s">
        <v>141</v>
      </c>
      <c r="F74" s="80">
        <v>5</v>
      </c>
      <c r="G74" s="90">
        <v>120</v>
      </c>
      <c r="H74" s="57">
        <f>G74*F74</f>
        <v>600</v>
      </c>
      <c r="I74" s="202"/>
      <c r="J74" s="100" t="s">
        <v>10</v>
      </c>
      <c r="K74" s="58" t="s">
        <v>11</v>
      </c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s="31" customFormat="1" ht="30" customHeight="1" x14ac:dyDescent="0.25">
      <c r="A75" s="190" t="s">
        <v>12</v>
      </c>
      <c r="B75" s="191"/>
      <c r="C75" s="191"/>
      <c r="D75" s="191"/>
      <c r="E75" s="191"/>
      <c r="F75" s="191"/>
      <c r="G75" s="191"/>
      <c r="H75" s="191"/>
      <c r="I75" s="191"/>
      <c r="J75" s="191"/>
      <c r="K75" s="192"/>
    </row>
    <row r="76" spans="1:25" s="31" customFormat="1" ht="30" customHeight="1" x14ac:dyDescent="0.25">
      <c r="A76" s="193" t="str">
        <f>A2</f>
        <v>CONCENTRADO DE DONATIVOS SALIDAS FEBRERO 2026</v>
      </c>
      <c r="B76" s="194"/>
      <c r="C76" s="194"/>
      <c r="D76" s="194"/>
      <c r="E76" s="194"/>
      <c r="F76" s="194"/>
      <c r="G76" s="194"/>
      <c r="H76" s="194"/>
      <c r="I76" s="194"/>
      <c r="J76" s="194"/>
      <c r="K76" s="195"/>
    </row>
    <row r="77" spans="1:25" s="31" customFormat="1" ht="30" customHeight="1" thickBot="1" x14ac:dyDescent="0.3">
      <c r="A77" s="187" t="s">
        <v>0</v>
      </c>
      <c r="B77" s="188"/>
      <c r="C77" s="188"/>
      <c r="D77" s="188"/>
      <c r="E77" s="188"/>
      <c r="F77" s="188"/>
      <c r="G77" s="188"/>
      <c r="H77" s="188"/>
      <c r="I77" s="188"/>
      <c r="J77" s="188"/>
      <c r="K77" s="189"/>
    </row>
    <row r="78" spans="1:25" s="31" customFormat="1" ht="30" customHeight="1" thickBot="1" x14ac:dyDescent="0.3">
      <c r="A78" s="15" t="s">
        <v>1</v>
      </c>
      <c r="B78" s="5" t="s">
        <v>2</v>
      </c>
      <c r="C78" s="5" t="s">
        <v>3</v>
      </c>
      <c r="D78" s="5" t="s">
        <v>20</v>
      </c>
      <c r="E78" s="5" t="s">
        <v>21</v>
      </c>
      <c r="F78" s="6" t="s">
        <v>4</v>
      </c>
      <c r="G78" s="5" t="s">
        <v>5</v>
      </c>
      <c r="H78" s="5" t="s">
        <v>6</v>
      </c>
      <c r="I78" s="5" t="s">
        <v>7</v>
      </c>
      <c r="J78" s="5" t="s">
        <v>8</v>
      </c>
      <c r="K78" s="5" t="s">
        <v>9</v>
      </c>
    </row>
    <row r="79" spans="1:25" s="50" customFormat="1" ht="24" x14ac:dyDescent="0.2">
      <c r="A79" s="117">
        <v>46080</v>
      </c>
      <c r="B79" s="115" t="s">
        <v>142</v>
      </c>
      <c r="C79" s="51" t="s">
        <v>63</v>
      </c>
      <c r="D79" s="92" t="s">
        <v>43</v>
      </c>
      <c r="E79" s="92" t="s">
        <v>44</v>
      </c>
      <c r="F79" s="92">
        <v>168</v>
      </c>
      <c r="G79" s="52">
        <v>259</v>
      </c>
      <c r="H79" s="53">
        <f>G79*F79</f>
        <v>43512</v>
      </c>
      <c r="I79" s="146" t="s">
        <v>127</v>
      </c>
      <c r="J79" s="93" t="s">
        <v>10</v>
      </c>
      <c r="K79" s="54" t="s">
        <v>11</v>
      </c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spans="1:25" s="50" customFormat="1" ht="24" x14ac:dyDescent="0.2">
      <c r="A80" s="145">
        <v>46080</v>
      </c>
      <c r="B80" s="144" t="s">
        <v>143</v>
      </c>
      <c r="C80" s="51" t="s">
        <v>63</v>
      </c>
      <c r="D80" s="147" t="s">
        <v>43</v>
      </c>
      <c r="E80" s="147" t="s">
        <v>44</v>
      </c>
      <c r="F80" s="147">
        <v>180</v>
      </c>
      <c r="G80" s="52">
        <v>259</v>
      </c>
      <c r="H80" s="53">
        <f>G80*F80</f>
        <v>46620</v>
      </c>
      <c r="I80" s="146" t="s">
        <v>113</v>
      </c>
      <c r="J80" s="93" t="s">
        <v>10</v>
      </c>
      <c r="K80" s="54" t="s">
        <v>11</v>
      </c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pans="1:25" s="50" customFormat="1" ht="12" x14ac:dyDescent="0.2">
      <c r="A81" s="113">
        <v>46080</v>
      </c>
      <c r="B81" s="114" t="s">
        <v>145</v>
      </c>
      <c r="C81" s="46" t="s">
        <v>146</v>
      </c>
      <c r="D81" s="47" t="s">
        <v>43</v>
      </c>
      <c r="E81" s="47" t="s">
        <v>44</v>
      </c>
      <c r="F81" s="47">
        <v>60</v>
      </c>
      <c r="G81" s="48">
        <v>35</v>
      </c>
      <c r="H81" s="44">
        <f>G81*F81</f>
        <v>2100</v>
      </c>
      <c r="I81" s="112" t="s">
        <v>58</v>
      </c>
      <c r="J81" s="99" t="s">
        <v>10</v>
      </c>
      <c r="K81" s="45" t="s">
        <v>11</v>
      </c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spans="1:25" s="50" customFormat="1" ht="24" x14ac:dyDescent="0.2">
      <c r="A82" s="154">
        <v>46080</v>
      </c>
      <c r="B82" s="155" t="s">
        <v>148</v>
      </c>
      <c r="C82" s="51" t="s">
        <v>149</v>
      </c>
      <c r="D82" s="147" t="s">
        <v>43</v>
      </c>
      <c r="E82" s="147" t="s">
        <v>44</v>
      </c>
      <c r="F82" s="147">
        <v>6</v>
      </c>
      <c r="G82" s="52">
        <v>300</v>
      </c>
      <c r="H82" s="53">
        <f>G82*F82</f>
        <v>1800</v>
      </c>
      <c r="I82" s="148" t="s">
        <v>150</v>
      </c>
      <c r="J82" s="66" t="s">
        <v>10</v>
      </c>
      <c r="K82" s="54" t="s">
        <v>11</v>
      </c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25" s="50" customFormat="1" ht="51" x14ac:dyDescent="0.2">
      <c r="A83" s="199">
        <v>46081</v>
      </c>
      <c r="B83" s="196" t="s">
        <v>151</v>
      </c>
      <c r="C83" s="116" t="s">
        <v>156</v>
      </c>
      <c r="D83" s="47" t="s">
        <v>43</v>
      </c>
      <c r="E83" s="47" t="s">
        <v>44</v>
      </c>
      <c r="F83" s="149">
        <v>289</v>
      </c>
      <c r="G83" s="52">
        <v>180</v>
      </c>
      <c r="H83" s="44">
        <f t="shared" ref="H83:H89" si="3">G83*F83</f>
        <v>52020</v>
      </c>
      <c r="I83" s="178" t="s">
        <v>48</v>
      </c>
      <c r="J83" s="99" t="s">
        <v>10</v>
      </c>
      <c r="K83" s="45" t="s">
        <v>11</v>
      </c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spans="1:25" s="50" customFormat="1" ht="38.25" x14ac:dyDescent="0.2">
      <c r="A84" s="200"/>
      <c r="B84" s="197"/>
      <c r="C84" s="116" t="s">
        <v>157</v>
      </c>
      <c r="D84" s="149" t="s">
        <v>43</v>
      </c>
      <c r="E84" s="149" t="s">
        <v>44</v>
      </c>
      <c r="F84" s="149">
        <v>150</v>
      </c>
      <c r="G84" s="52">
        <v>8</v>
      </c>
      <c r="H84" s="53">
        <f t="shared" si="3"/>
        <v>1200</v>
      </c>
      <c r="I84" s="172"/>
      <c r="J84" s="93" t="s">
        <v>10</v>
      </c>
      <c r="K84" s="54" t="s">
        <v>11</v>
      </c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pans="1:25" s="50" customFormat="1" ht="12.75" x14ac:dyDescent="0.2">
      <c r="A85" s="200"/>
      <c r="B85" s="197"/>
      <c r="C85" s="116" t="s">
        <v>149</v>
      </c>
      <c r="D85" s="149" t="s">
        <v>43</v>
      </c>
      <c r="E85" s="149" t="s">
        <v>44</v>
      </c>
      <c r="F85" s="149">
        <v>10</v>
      </c>
      <c r="G85" s="52">
        <v>300</v>
      </c>
      <c r="H85" s="53">
        <f t="shared" si="3"/>
        <v>3000</v>
      </c>
      <c r="I85" s="172"/>
      <c r="J85" s="93" t="s">
        <v>10</v>
      </c>
      <c r="K85" s="54" t="s">
        <v>11</v>
      </c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pans="1:25" s="50" customFormat="1" ht="12.75" x14ac:dyDescent="0.2">
      <c r="A86" s="200"/>
      <c r="B86" s="197"/>
      <c r="C86" s="116" t="s">
        <v>155</v>
      </c>
      <c r="D86" s="149" t="s">
        <v>43</v>
      </c>
      <c r="E86" s="149" t="s">
        <v>44</v>
      </c>
      <c r="F86" s="149">
        <v>65</v>
      </c>
      <c r="G86" s="52">
        <v>15</v>
      </c>
      <c r="H86" s="53">
        <f t="shared" si="3"/>
        <v>975</v>
      </c>
      <c r="I86" s="172"/>
      <c r="J86" s="93" t="s">
        <v>10</v>
      </c>
      <c r="K86" s="54" t="s">
        <v>11</v>
      </c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pans="1:25" s="50" customFormat="1" ht="38.25" x14ac:dyDescent="0.2">
      <c r="A87" s="200"/>
      <c r="B87" s="197"/>
      <c r="C87" s="116" t="s">
        <v>154</v>
      </c>
      <c r="D87" s="149" t="s">
        <v>43</v>
      </c>
      <c r="E87" s="149" t="s">
        <v>44</v>
      </c>
      <c r="F87" s="149">
        <v>150</v>
      </c>
      <c r="G87" s="52">
        <v>6</v>
      </c>
      <c r="H87" s="53">
        <f t="shared" si="3"/>
        <v>900</v>
      </c>
      <c r="I87" s="172"/>
      <c r="J87" s="93" t="s">
        <v>10</v>
      </c>
      <c r="K87" s="54" t="s">
        <v>11</v>
      </c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spans="1:25" s="50" customFormat="1" ht="51" x14ac:dyDescent="0.2">
      <c r="A88" s="200"/>
      <c r="B88" s="197"/>
      <c r="C88" s="116" t="s">
        <v>153</v>
      </c>
      <c r="D88" s="149" t="s">
        <v>43</v>
      </c>
      <c r="E88" s="149" t="s">
        <v>44</v>
      </c>
      <c r="F88" s="149">
        <v>130</v>
      </c>
      <c r="G88" s="52">
        <v>85</v>
      </c>
      <c r="H88" s="53">
        <f t="shared" si="3"/>
        <v>11050</v>
      </c>
      <c r="I88" s="172"/>
      <c r="J88" s="93" t="s">
        <v>10</v>
      </c>
      <c r="K88" s="54" t="s">
        <v>11</v>
      </c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spans="1:25" s="50" customFormat="1" ht="26.25" thickBot="1" x14ac:dyDescent="0.25">
      <c r="A89" s="201"/>
      <c r="B89" s="198"/>
      <c r="C89" s="157" t="s">
        <v>152</v>
      </c>
      <c r="D89" s="158" t="s">
        <v>43</v>
      </c>
      <c r="E89" s="158" t="s">
        <v>44</v>
      </c>
      <c r="F89" s="80">
        <v>100</v>
      </c>
      <c r="G89" s="90">
        <v>2</v>
      </c>
      <c r="H89" s="57">
        <f t="shared" si="3"/>
        <v>200</v>
      </c>
      <c r="I89" s="202"/>
      <c r="J89" s="159" t="s">
        <v>10</v>
      </c>
      <c r="K89" s="160" t="s">
        <v>11</v>
      </c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</row>
    <row r="90" spans="1:25" s="31" customFormat="1" ht="13.35" customHeight="1" x14ac:dyDescent="0.25">
      <c r="A90" s="8"/>
      <c r="B90" s="8"/>
      <c r="C90" s="8"/>
      <c r="E90" s="27"/>
      <c r="F90" s="28"/>
      <c r="G90" s="28"/>
      <c r="H90" s="156">
        <f>200724.16+57327.93+115885.86+163377</f>
        <v>537314.94999999995</v>
      </c>
      <c r="I90" s="4"/>
      <c r="J90" s="16"/>
      <c r="K90" s="7"/>
    </row>
    <row r="91" spans="1:25" ht="7.7" customHeight="1" x14ac:dyDescent="0.25">
      <c r="A91" s="8"/>
      <c r="B91" s="8"/>
      <c r="C91" s="8"/>
      <c r="E91" s="25"/>
      <c r="F91" s="20"/>
      <c r="G91" s="20"/>
      <c r="H91" s="26"/>
      <c r="J91" s="16"/>
      <c r="K91" s="7"/>
    </row>
    <row r="92" spans="1:25" ht="13.35" customHeight="1" x14ac:dyDescent="0.25">
      <c r="A92" s="8"/>
      <c r="B92" s="8"/>
      <c r="C92" s="8"/>
      <c r="E92" s="21" t="s">
        <v>14</v>
      </c>
      <c r="F92" s="19"/>
      <c r="G92" s="19"/>
      <c r="H92" s="17">
        <f>H90</f>
        <v>537314.94999999995</v>
      </c>
      <c r="J92" s="16"/>
      <c r="K92" s="7" t="s">
        <v>29</v>
      </c>
    </row>
    <row r="93" spans="1:25" ht="13.35" customHeight="1" x14ac:dyDescent="0.25">
      <c r="A93" s="8"/>
      <c r="B93" s="8"/>
      <c r="C93" s="8"/>
      <c r="E93" s="22" t="s">
        <v>15</v>
      </c>
      <c r="F93" s="19"/>
      <c r="G93" s="19"/>
      <c r="H93" s="24">
        <f>VILLAS!H12</f>
        <v>8379</v>
      </c>
      <c r="J93" s="131"/>
      <c r="K93" s="7"/>
    </row>
    <row r="94" spans="1:25" ht="13.35" customHeight="1" x14ac:dyDescent="0.25">
      <c r="A94" s="8"/>
      <c r="B94" s="8"/>
      <c r="C94" s="8"/>
      <c r="E94" s="22" t="s">
        <v>16</v>
      </c>
      <c r="F94" s="19"/>
      <c r="G94" s="19"/>
      <c r="H94" s="24">
        <f>CADIPSIC!H69</f>
        <v>18503</v>
      </c>
      <c r="J94" s="88"/>
      <c r="K94" s="7"/>
    </row>
    <row r="95" spans="1:25" ht="13.35" customHeight="1" x14ac:dyDescent="0.25">
      <c r="A95" s="10"/>
      <c r="B95" s="10"/>
      <c r="C95" s="8"/>
      <c r="D95" s="31"/>
      <c r="E95" s="107"/>
      <c r="F95" s="9"/>
      <c r="G95" s="11" t="s">
        <v>17</v>
      </c>
      <c r="H95" s="17">
        <f>SUM(H92:H94)</f>
        <v>564196.94999999995</v>
      </c>
      <c r="J95" s="89"/>
      <c r="K95" s="106"/>
    </row>
    <row r="96" spans="1:25" ht="12.95" customHeight="1" x14ac:dyDescent="0.25">
      <c r="A96" s="31"/>
      <c r="B96" s="10"/>
      <c r="C96" s="10"/>
      <c r="D96" s="12"/>
      <c r="E96" s="13" t="s">
        <v>34</v>
      </c>
      <c r="F96" s="9"/>
      <c r="G96" s="12"/>
      <c r="H96" s="31"/>
      <c r="I96" s="9"/>
      <c r="J96" s="18"/>
      <c r="K96" s="16"/>
      <c r="L96" s="7"/>
    </row>
    <row r="97" spans="1:11" ht="12.95" customHeight="1" x14ac:dyDescent="0.25">
      <c r="A97" s="171" t="s">
        <v>61</v>
      </c>
      <c r="B97" s="171"/>
      <c r="C97" s="171"/>
      <c r="D97" s="171"/>
      <c r="E97" s="171"/>
      <c r="F97" s="171"/>
      <c r="G97" s="171"/>
      <c r="H97" s="171"/>
      <c r="I97" s="171"/>
      <c r="J97" s="171"/>
      <c r="K97" s="171"/>
    </row>
    <row r="98" spans="1:11" ht="12.95" customHeight="1" x14ac:dyDescent="0.25">
      <c r="A98" s="171" t="s">
        <v>60</v>
      </c>
      <c r="B98" s="171"/>
      <c r="C98" s="171"/>
      <c r="D98" s="171"/>
      <c r="E98" s="171"/>
      <c r="F98" s="171"/>
      <c r="G98" s="171"/>
      <c r="H98" s="171"/>
      <c r="I98" s="171"/>
      <c r="J98" s="171"/>
      <c r="K98" s="171"/>
    </row>
    <row r="99" spans="1:11" x14ac:dyDescent="0.25">
      <c r="C99" s="12"/>
      <c r="D99" s="14"/>
      <c r="E99" s="12"/>
    </row>
  </sheetData>
  <mergeCells count="50">
    <mergeCell ref="A73:A74"/>
    <mergeCell ref="A23:K23"/>
    <mergeCell ref="A48:K48"/>
    <mergeCell ref="A49:K49"/>
    <mergeCell ref="A50:K50"/>
    <mergeCell ref="A1:K1"/>
    <mergeCell ref="A3:K3"/>
    <mergeCell ref="A2:K2"/>
    <mergeCell ref="A21:K21"/>
    <mergeCell ref="A22:K22"/>
    <mergeCell ref="A6:A7"/>
    <mergeCell ref="B6:B7"/>
    <mergeCell ref="I6:I7"/>
    <mergeCell ref="B11:B14"/>
    <mergeCell ref="A11:A14"/>
    <mergeCell ref="I11:I14"/>
    <mergeCell ref="B26:B27"/>
    <mergeCell ref="A26:A27"/>
    <mergeCell ref="I26:I27"/>
    <mergeCell ref="B31:B35"/>
    <mergeCell ref="A31:A35"/>
    <mergeCell ref="I31:I35"/>
    <mergeCell ref="B36:B39"/>
    <mergeCell ref="A36:A39"/>
    <mergeCell ref="I36:I39"/>
    <mergeCell ref="B40:B43"/>
    <mergeCell ref="A40:A43"/>
    <mergeCell ref="I40:I43"/>
    <mergeCell ref="B52:B58"/>
    <mergeCell ref="A52:A58"/>
    <mergeCell ref="I52:I58"/>
    <mergeCell ref="B59:B60"/>
    <mergeCell ref="A59:A60"/>
    <mergeCell ref="I59:I60"/>
    <mergeCell ref="A98:K98"/>
    <mergeCell ref="I63:I64"/>
    <mergeCell ref="B63:B64"/>
    <mergeCell ref="A63:A64"/>
    <mergeCell ref="B66:B67"/>
    <mergeCell ref="A66:A67"/>
    <mergeCell ref="I66:I67"/>
    <mergeCell ref="B83:B89"/>
    <mergeCell ref="A83:A89"/>
    <mergeCell ref="I83:I89"/>
    <mergeCell ref="A97:K97"/>
    <mergeCell ref="A75:K75"/>
    <mergeCell ref="A76:K76"/>
    <mergeCell ref="A77:K77"/>
    <mergeCell ref="I73:I74"/>
    <mergeCell ref="B73:B7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1"/>
  <sheetViews>
    <sheetView zoomScale="108" zoomScaleNormal="108" workbookViewId="0">
      <selection activeCell="C23" sqref="C23"/>
    </sheetView>
  </sheetViews>
  <sheetFormatPr baseColWidth="10" defaultRowHeight="15" x14ac:dyDescent="0.25"/>
  <cols>
    <col min="1" max="1" width="17" style="4" customWidth="1"/>
    <col min="2" max="2" width="10.5703125" style="4" bestFit="1" customWidth="1"/>
    <col min="3" max="3" width="50.140625" style="33" customWidth="1"/>
    <col min="4" max="4" width="11.140625" style="31" customWidth="1"/>
    <col min="5" max="5" width="14.140625" style="31" customWidth="1"/>
    <col min="6" max="6" width="12" style="31" customWidth="1"/>
    <col min="7" max="7" width="14.85546875" style="31" customWidth="1"/>
    <col min="8" max="8" width="19.5703125" style="31" customWidth="1"/>
    <col min="9" max="9" width="30.42578125" style="31" customWidth="1"/>
    <col min="10" max="10" width="15.140625" style="31" bestFit="1" customWidth="1"/>
    <col min="11" max="11" width="18.42578125" style="31" bestFit="1" customWidth="1"/>
  </cols>
  <sheetData>
    <row r="1" spans="1:26" ht="30.4" customHeight="1" x14ac:dyDescent="0.25">
      <c r="A1" s="205" t="s">
        <v>12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</row>
    <row r="2" spans="1:26" ht="30" customHeight="1" x14ac:dyDescent="0.25">
      <c r="A2" s="211" t="s">
        <v>130</v>
      </c>
      <c r="B2" s="212"/>
      <c r="C2" s="212"/>
      <c r="D2" s="212"/>
      <c r="E2" s="212"/>
      <c r="F2" s="212"/>
      <c r="G2" s="212"/>
      <c r="H2" s="212"/>
      <c r="I2" s="212"/>
      <c r="J2" s="212"/>
      <c r="K2" s="213"/>
    </row>
    <row r="3" spans="1:26" ht="30.4" customHeight="1" x14ac:dyDescent="0.25">
      <c r="A3" s="208" t="s">
        <v>35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</row>
    <row r="4" spans="1:26" ht="30" customHeight="1" thickBot="1" x14ac:dyDescent="0.3">
      <c r="A4" s="163" t="s">
        <v>1</v>
      </c>
      <c r="B4" s="164" t="s">
        <v>2</v>
      </c>
      <c r="C4" s="164" t="s">
        <v>3</v>
      </c>
      <c r="D4" s="164" t="s">
        <v>20</v>
      </c>
      <c r="E4" s="164" t="s">
        <v>21</v>
      </c>
      <c r="F4" s="164" t="s">
        <v>4</v>
      </c>
      <c r="G4" s="164" t="s">
        <v>5</v>
      </c>
      <c r="H4" s="164" t="s">
        <v>6</v>
      </c>
      <c r="I4" s="164" t="s">
        <v>7</v>
      </c>
      <c r="J4" s="164" t="s">
        <v>8</v>
      </c>
      <c r="K4" s="165" t="s">
        <v>9</v>
      </c>
    </row>
    <row r="5" spans="1:26" s="50" customFormat="1" ht="23.25" customHeight="1" x14ac:dyDescent="0.2">
      <c r="A5" s="214">
        <v>45697</v>
      </c>
      <c r="B5" s="216" t="s">
        <v>203</v>
      </c>
      <c r="C5" s="51" t="s">
        <v>204</v>
      </c>
      <c r="D5" s="149" t="s">
        <v>43</v>
      </c>
      <c r="E5" s="149" t="s">
        <v>179</v>
      </c>
      <c r="F5" s="149">
        <v>34</v>
      </c>
      <c r="G5" s="52">
        <v>20</v>
      </c>
      <c r="H5" s="53">
        <f t="shared" ref="H5:H11" si="0">F5*G5</f>
        <v>680</v>
      </c>
      <c r="I5" s="148" t="s">
        <v>193</v>
      </c>
      <c r="J5" s="93" t="s">
        <v>194</v>
      </c>
      <c r="K5" s="54" t="s">
        <v>195</v>
      </c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</row>
    <row r="6" spans="1:26" s="50" customFormat="1" ht="23.25" customHeight="1" x14ac:dyDescent="0.2">
      <c r="A6" s="215"/>
      <c r="B6" s="217"/>
      <c r="C6" s="46" t="s">
        <v>191</v>
      </c>
      <c r="D6" s="47" t="s">
        <v>43</v>
      </c>
      <c r="E6" s="47" t="s">
        <v>192</v>
      </c>
      <c r="F6" s="47">
        <v>30</v>
      </c>
      <c r="G6" s="48">
        <v>75</v>
      </c>
      <c r="H6" s="44">
        <f t="shared" si="0"/>
        <v>2250</v>
      </c>
      <c r="I6" s="112" t="s">
        <v>193</v>
      </c>
      <c r="J6" s="99" t="s">
        <v>194</v>
      </c>
      <c r="K6" s="45" t="s">
        <v>195</v>
      </c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6" s="50" customFormat="1" ht="23.25" customHeight="1" x14ac:dyDescent="0.2">
      <c r="A7" s="113">
        <v>46069</v>
      </c>
      <c r="B7" s="114" t="s">
        <v>196</v>
      </c>
      <c r="C7" s="46" t="s">
        <v>197</v>
      </c>
      <c r="D7" s="47" t="s">
        <v>43</v>
      </c>
      <c r="E7" s="47" t="s">
        <v>198</v>
      </c>
      <c r="F7" s="47">
        <v>11</v>
      </c>
      <c r="G7" s="48">
        <v>279</v>
      </c>
      <c r="H7" s="44">
        <f t="shared" si="0"/>
        <v>3069</v>
      </c>
      <c r="I7" s="112" t="s">
        <v>193</v>
      </c>
      <c r="J7" s="99" t="s">
        <v>194</v>
      </c>
      <c r="K7" s="45" t="s">
        <v>195</v>
      </c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6" s="50" customFormat="1" ht="23.25" customHeight="1" x14ac:dyDescent="0.2">
      <c r="A8" s="215">
        <v>46069</v>
      </c>
      <c r="B8" s="217" t="s">
        <v>205</v>
      </c>
      <c r="C8" s="46" t="s">
        <v>199</v>
      </c>
      <c r="D8" s="47" t="s">
        <v>43</v>
      </c>
      <c r="E8" s="47" t="s">
        <v>179</v>
      </c>
      <c r="F8" s="47">
        <v>1</v>
      </c>
      <c r="G8" s="48">
        <v>380</v>
      </c>
      <c r="H8" s="44">
        <f t="shared" si="0"/>
        <v>380</v>
      </c>
      <c r="I8" s="112" t="s">
        <v>193</v>
      </c>
      <c r="J8" s="99" t="s">
        <v>194</v>
      </c>
      <c r="K8" s="45" t="s">
        <v>195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spans="1:26" s="50" customFormat="1" ht="23.25" customHeight="1" x14ac:dyDescent="0.2">
      <c r="A9" s="215"/>
      <c r="B9" s="217"/>
      <c r="C9" s="46" t="s">
        <v>200</v>
      </c>
      <c r="D9" s="47" t="s">
        <v>43</v>
      </c>
      <c r="E9" s="47" t="s">
        <v>179</v>
      </c>
      <c r="F9" s="47">
        <v>2</v>
      </c>
      <c r="G9" s="48">
        <v>570</v>
      </c>
      <c r="H9" s="44">
        <f t="shared" si="0"/>
        <v>1140</v>
      </c>
      <c r="I9" s="112" t="s">
        <v>193</v>
      </c>
      <c r="J9" s="99" t="s">
        <v>194</v>
      </c>
      <c r="K9" s="45" t="s">
        <v>195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</row>
    <row r="10" spans="1:26" s="50" customFormat="1" ht="23.25" customHeight="1" x14ac:dyDescent="0.2">
      <c r="A10" s="215"/>
      <c r="B10" s="217"/>
      <c r="C10" s="46" t="s">
        <v>201</v>
      </c>
      <c r="D10" s="47" t="s">
        <v>43</v>
      </c>
      <c r="E10" s="47" t="s">
        <v>179</v>
      </c>
      <c r="F10" s="47">
        <v>1</v>
      </c>
      <c r="G10" s="48">
        <v>465</v>
      </c>
      <c r="H10" s="44">
        <f t="shared" si="0"/>
        <v>465</v>
      </c>
      <c r="I10" s="112" t="s">
        <v>193</v>
      </c>
      <c r="J10" s="99" t="s">
        <v>194</v>
      </c>
      <c r="K10" s="45" t="s">
        <v>195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</row>
    <row r="11" spans="1:26" s="50" customFormat="1" ht="23.25" customHeight="1" thickBot="1" x14ac:dyDescent="0.25">
      <c r="A11" s="219"/>
      <c r="B11" s="218"/>
      <c r="C11" s="79" t="s">
        <v>202</v>
      </c>
      <c r="D11" s="80" t="s">
        <v>43</v>
      </c>
      <c r="E11" s="80" t="s">
        <v>179</v>
      </c>
      <c r="F11" s="80">
        <v>1</v>
      </c>
      <c r="G11" s="90">
        <v>395</v>
      </c>
      <c r="H11" s="57">
        <f t="shared" si="0"/>
        <v>395</v>
      </c>
      <c r="I11" s="91" t="s">
        <v>193</v>
      </c>
      <c r="J11" s="100" t="s">
        <v>194</v>
      </c>
      <c r="K11" s="58" t="s">
        <v>195</v>
      </c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</row>
    <row r="12" spans="1:26" s="105" customFormat="1" ht="16.5" x14ac:dyDescent="0.25">
      <c r="A12" s="120"/>
      <c r="B12" s="121"/>
      <c r="C12" s="122"/>
      <c r="D12" s="122"/>
      <c r="E12" s="121"/>
      <c r="F12" s="121"/>
      <c r="G12" s="123" t="s">
        <v>17</v>
      </c>
      <c r="H12" s="123">
        <f>SUM(H5:H11)</f>
        <v>8379</v>
      </c>
      <c r="I12" s="122"/>
      <c r="J12" s="122"/>
      <c r="K12" s="122"/>
      <c r="L12" s="118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26" s="82" customFormat="1" ht="40.5" customHeight="1" x14ac:dyDescent="0.25">
      <c r="A13" s="83"/>
      <c r="B13" s="83"/>
      <c r="C13" s="83"/>
      <c r="D13" s="83"/>
      <c r="E13" s="83"/>
      <c r="F13" s="83"/>
      <c r="G13" s="83"/>
      <c r="H13" s="83"/>
      <c r="I13" s="84"/>
      <c r="J13" s="70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</row>
    <row r="14" spans="1:26" s="82" customFormat="1" ht="15" customHeight="1" x14ac:dyDescent="0.25">
      <c r="A14" s="85"/>
      <c r="B14" s="85"/>
      <c r="C14" s="204" t="s">
        <v>38</v>
      </c>
      <c r="D14" s="204"/>
      <c r="E14" s="204"/>
      <c r="F14" s="204"/>
      <c r="G14" s="204"/>
      <c r="H14" s="204"/>
      <c r="I14" s="204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</row>
    <row r="15" spans="1:26" s="82" customFormat="1" x14ac:dyDescent="0.25">
      <c r="A15" s="86"/>
      <c r="B15" s="105"/>
      <c r="C15" s="204" t="s">
        <v>40</v>
      </c>
      <c r="D15" s="204"/>
      <c r="E15" s="204"/>
      <c r="F15" s="204"/>
      <c r="G15" s="204"/>
      <c r="H15" s="204"/>
      <c r="I15" s="204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</row>
    <row r="16" spans="1:26" s="150" customFormat="1" ht="23.25" customHeight="1" x14ac:dyDescent="0.25">
      <c r="A16" s="86"/>
      <c r="C16" s="170"/>
      <c r="D16" s="170"/>
      <c r="E16" s="170"/>
      <c r="F16" s="170"/>
      <c r="G16" s="170"/>
      <c r="H16" s="170"/>
      <c r="I16" s="170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1:26" s="82" customFormat="1" ht="23.25" customHeight="1" x14ac:dyDescent="0.25">
      <c r="A17" s="86"/>
      <c r="B17" s="86"/>
      <c r="C17" s="168"/>
      <c r="D17" s="166"/>
      <c r="E17" s="166"/>
      <c r="F17" s="166"/>
      <c r="G17" s="169"/>
      <c r="H17" s="167"/>
      <c r="I17" s="167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</row>
    <row r="18" spans="1:26" s="82" customFormat="1" ht="15" customHeight="1" x14ac:dyDescent="0.25">
      <c r="A18" s="86"/>
      <c r="B18" s="86"/>
      <c r="C18" s="222" t="s">
        <v>39</v>
      </c>
      <c r="D18" s="221"/>
      <c r="E18" s="221"/>
      <c r="F18" s="221"/>
      <c r="G18" s="221"/>
      <c r="H18" s="221"/>
      <c r="I18" s="22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</row>
    <row r="19" spans="1:26" s="82" customFormat="1" ht="15" customHeight="1" x14ac:dyDescent="0.25">
      <c r="A19" s="86"/>
      <c r="B19" s="86"/>
      <c r="C19" s="222" t="s">
        <v>41</v>
      </c>
      <c r="D19" s="221"/>
      <c r="E19" s="221"/>
      <c r="F19" s="221"/>
      <c r="G19" s="221"/>
      <c r="H19" s="221"/>
      <c r="I19" s="22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s="82" customFormat="1" ht="15" customHeight="1" x14ac:dyDescent="0.25">
      <c r="A20" s="86"/>
      <c r="B20" s="86"/>
      <c r="C20" s="220" t="s">
        <v>59</v>
      </c>
      <c r="D20" s="221"/>
      <c r="E20" s="221"/>
      <c r="F20" s="221"/>
      <c r="G20" s="221"/>
      <c r="H20" s="221"/>
      <c r="I20" s="22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</row>
    <row r="21" spans="1:26" s="82" customFormat="1" ht="15" customHeight="1" x14ac:dyDescent="0.25">
      <c r="A21" s="86"/>
      <c r="B21" s="86"/>
      <c r="C21" s="204" t="s">
        <v>18</v>
      </c>
      <c r="D21" s="221"/>
      <c r="E21" s="221"/>
      <c r="F21" s="221"/>
      <c r="G21" s="221"/>
      <c r="H21" s="221"/>
      <c r="I21" s="22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</row>
    <row r="22" spans="1:26" s="82" customFormat="1" ht="15" customHeight="1" x14ac:dyDescent="0.25">
      <c r="A22" s="86"/>
      <c r="B22" s="86"/>
      <c r="C22" s="204" t="s">
        <v>19</v>
      </c>
      <c r="D22" s="221"/>
      <c r="E22" s="221"/>
      <c r="F22" s="221"/>
      <c r="G22" s="221"/>
      <c r="H22" s="221"/>
      <c r="I22" s="22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</row>
    <row r="23" spans="1:26" s="82" customFormat="1" ht="40.5" customHeight="1" x14ac:dyDescent="0.25">
      <c r="A23" s="87"/>
      <c r="B23" s="87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s="82" customFormat="1" ht="40.5" customHeight="1" x14ac:dyDescent="0.25">
      <c r="A24" s="87"/>
      <c r="B24" s="87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</row>
    <row r="25" spans="1:26" s="82" customFormat="1" ht="40.5" customHeight="1" x14ac:dyDescent="0.25">
      <c r="A25" s="87"/>
      <c r="B25" s="87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</row>
    <row r="26" spans="1:26" s="82" customFormat="1" ht="40.5" customHeight="1" x14ac:dyDescent="0.25">
      <c r="A26" s="87"/>
      <c r="B26" s="87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</row>
    <row r="27" spans="1:26" s="82" customFormat="1" ht="40.5" customHeight="1" x14ac:dyDescent="0.25">
      <c r="A27" s="87"/>
      <c r="B27" s="87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</row>
    <row r="28" spans="1:26" s="82" customFormat="1" ht="40.5" customHeight="1" x14ac:dyDescent="0.25">
      <c r="A28" s="87"/>
      <c r="B28" s="87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</row>
    <row r="29" spans="1:26" s="82" customFormat="1" ht="40.5" customHeight="1" x14ac:dyDescent="0.25">
      <c r="A29" s="87"/>
      <c r="B29" s="87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</row>
    <row r="30" spans="1:26" s="82" customFormat="1" ht="40.5" customHeight="1" x14ac:dyDescent="0.25">
      <c r="A30" s="87"/>
      <c r="B30" s="87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</row>
    <row r="31" spans="1:26" s="82" customFormat="1" ht="40.5" customHeight="1" x14ac:dyDescent="0.25">
      <c r="A31" s="87"/>
      <c r="B31" s="87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</row>
  </sheetData>
  <mergeCells count="14">
    <mergeCell ref="C15:I15"/>
    <mergeCell ref="C20:I20"/>
    <mergeCell ref="C21:I21"/>
    <mergeCell ref="C22:I22"/>
    <mergeCell ref="C18:I18"/>
    <mergeCell ref="C19:I19"/>
    <mergeCell ref="C14:I14"/>
    <mergeCell ref="A1:K1"/>
    <mergeCell ref="A3:K3"/>
    <mergeCell ref="A2:K2"/>
    <mergeCell ref="A5:A6"/>
    <mergeCell ref="B5:B6"/>
    <mergeCell ref="B8:B11"/>
    <mergeCell ref="A8:A11"/>
  </mergeCells>
  <pageMargins left="0.7" right="0.7" top="0.75" bottom="0.75" header="0.3" footer="0.3"/>
  <pageSetup scale="5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2"/>
  <sheetViews>
    <sheetView zoomScaleNormal="100" zoomScaleSheetLayoutView="100" workbookViewId="0">
      <pane ySplit="1" topLeftCell="A2" activePane="bottomLeft" state="frozen"/>
      <selection pane="bottomLeft" activeCell="A2" sqref="A2:K2"/>
    </sheetView>
  </sheetViews>
  <sheetFormatPr baseColWidth="10" defaultColWidth="11.42578125" defaultRowHeight="15" customHeight="1" x14ac:dyDescent="0.2"/>
  <cols>
    <col min="1" max="1" width="13.42578125" style="23" customWidth="1"/>
    <col min="2" max="2" width="11.5703125" style="1" bestFit="1" customWidth="1"/>
    <col min="3" max="3" width="34" style="1" customWidth="1"/>
    <col min="4" max="5" width="10.85546875" style="1" customWidth="1"/>
    <col min="6" max="6" width="10" style="1" customWidth="1"/>
    <col min="7" max="7" width="13.42578125" style="2" customWidth="1"/>
    <col min="8" max="8" width="15.42578125" style="3" customWidth="1"/>
    <col min="9" max="9" width="29.5703125" style="1" customWidth="1"/>
    <col min="10" max="10" width="17.140625" style="1" customWidth="1"/>
    <col min="11" max="11" width="19.5703125" style="1" customWidth="1"/>
    <col min="12" max="16384" width="11.42578125" style="1"/>
  </cols>
  <sheetData>
    <row r="1" spans="1:14" ht="30" customHeight="1" x14ac:dyDescent="0.2">
      <c r="A1" s="225" t="s">
        <v>12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</row>
    <row r="2" spans="1:14" ht="30" customHeight="1" x14ac:dyDescent="0.2">
      <c r="A2" s="211" t="s">
        <v>130</v>
      </c>
      <c r="B2" s="212"/>
      <c r="C2" s="212"/>
      <c r="D2" s="212"/>
      <c r="E2" s="212"/>
      <c r="F2" s="212"/>
      <c r="G2" s="212"/>
      <c r="H2" s="212"/>
      <c r="I2" s="212"/>
      <c r="J2" s="212"/>
      <c r="K2" s="213"/>
    </row>
    <row r="3" spans="1:14" ht="30" customHeight="1" thickBot="1" x14ac:dyDescent="0.25">
      <c r="A3" s="229" t="s">
        <v>13</v>
      </c>
      <c r="B3" s="230"/>
      <c r="C3" s="230"/>
      <c r="D3" s="230"/>
      <c r="E3" s="230"/>
      <c r="F3" s="230"/>
      <c r="G3" s="230"/>
      <c r="H3" s="230"/>
      <c r="I3" s="230"/>
      <c r="J3" s="230"/>
      <c r="K3" s="231"/>
    </row>
    <row r="4" spans="1:14" ht="45" x14ac:dyDescent="0.2">
      <c r="A4" s="59" t="s">
        <v>22</v>
      </c>
      <c r="B4" s="60" t="s">
        <v>23</v>
      </c>
      <c r="C4" s="60" t="s">
        <v>3</v>
      </c>
      <c r="D4" s="60" t="s">
        <v>24</v>
      </c>
      <c r="E4" s="60" t="s">
        <v>25</v>
      </c>
      <c r="F4" s="61" t="s">
        <v>26</v>
      </c>
      <c r="G4" s="62" t="s">
        <v>27</v>
      </c>
      <c r="H4" s="62" t="s">
        <v>28</v>
      </c>
      <c r="I4" s="60" t="s">
        <v>7</v>
      </c>
      <c r="J4" s="60" t="s">
        <v>8</v>
      </c>
      <c r="K4" s="63" t="s">
        <v>9</v>
      </c>
    </row>
    <row r="5" spans="1:14" s="32" customFormat="1" ht="12.75" customHeight="1" x14ac:dyDescent="0.25">
      <c r="A5" s="246">
        <v>46057</v>
      </c>
      <c r="B5" s="233" t="s">
        <v>158</v>
      </c>
      <c r="C5" s="236" t="s">
        <v>159</v>
      </c>
      <c r="D5" s="238" t="s">
        <v>43</v>
      </c>
      <c r="E5" s="238" t="s">
        <v>160</v>
      </c>
      <c r="F5" s="238">
        <v>17</v>
      </c>
      <c r="G5" s="240">
        <v>100</v>
      </c>
      <c r="H5" s="240">
        <f>F5*G5</f>
        <v>1700</v>
      </c>
      <c r="I5" s="223" t="s">
        <v>161</v>
      </c>
      <c r="J5" s="223" t="s">
        <v>10</v>
      </c>
      <c r="K5" s="223" t="s">
        <v>11</v>
      </c>
    </row>
    <row r="6" spans="1:14" s="32" customFormat="1" ht="12.75" customHeight="1" x14ac:dyDescent="0.25">
      <c r="A6" s="247"/>
      <c r="B6" s="234"/>
      <c r="C6" s="237"/>
      <c r="D6" s="239"/>
      <c r="E6" s="239"/>
      <c r="F6" s="239"/>
      <c r="G6" s="241"/>
      <c r="H6" s="241"/>
      <c r="I6" s="224"/>
      <c r="J6" s="224"/>
      <c r="K6" s="224"/>
    </row>
    <row r="7" spans="1:14" s="32" customFormat="1" ht="11.25" customHeight="1" x14ac:dyDescent="0.25">
      <c r="A7" s="232">
        <v>46059</v>
      </c>
      <c r="B7" s="233" t="s">
        <v>162</v>
      </c>
      <c r="C7" s="236" t="s">
        <v>163</v>
      </c>
      <c r="D7" s="238" t="s">
        <v>43</v>
      </c>
      <c r="E7" s="238" t="s">
        <v>164</v>
      </c>
      <c r="F7" s="238">
        <v>23</v>
      </c>
      <c r="G7" s="240">
        <v>20</v>
      </c>
      <c r="H7" s="240">
        <f>F7*G7</f>
        <v>460</v>
      </c>
      <c r="I7" s="223" t="s">
        <v>161</v>
      </c>
      <c r="J7" s="223" t="s">
        <v>10</v>
      </c>
      <c r="K7" s="223" t="s">
        <v>11</v>
      </c>
    </row>
    <row r="8" spans="1:14" s="32" customFormat="1" ht="11.25" customHeight="1" x14ac:dyDescent="0.25">
      <c r="A8" s="232"/>
      <c r="B8" s="234"/>
      <c r="C8" s="237"/>
      <c r="D8" s="239"/>
      <c r="E8" s="239"/>
      <c r="F8" s="239"/>
      <c r="G8" s="241"/>
      <c r="H8" s="241"/>
      <c r="I8" s="224"/>
      <c r="J8" s="224"/>
      <c r="K8" s="224"/>
    </row>
    <row r="9" spans="1:14" s="31" customFormat="1" ht="12" customHeight="1" x14ac:dyDescent="0.25">
      <c r="A9" s="232">
        <v>46059</v>
      </c>
      <c r="B9" s="233" t="s">
        <v>165</v>
      </c>
      <c r="C9" s="235" t="s">
        <v>166</v>
      </c>
      <c r="D9" s="242" t="s">
        <v>43</v>
      </c>
      <c r="E9" s="245" t="s">
        <v>160</v>
      </c>
      <c r="F9" s="245">
        <v>46</v>
      </c>
      <c r="G9" s="248">
        <v>20</v>
      </c>
      <c r="H9" s="240">
        <f>F9*G9</f>
        <v>920</v>
      </c>
      <c r="I9" s="228" t="s">
        <v>161</v>
      </c>
      <c r="J9" s="228" t="s">
        <v>10</v>
      </c>
      <c r="K9" s="228" t="s">
        <v>11</v>
      </c>
    </row>
    <row r="10" spans="1:14" s="31" customFormat="1" ht="12" customHeight="1" x14ac:dyDescent="0.25">
      <c r="A10" s="232"/>
      <c r="B10" s="234"/>
      <c r="C10" s="235"/>
      <c r="D10" s="242"/>
      <c r="E10" s="245"/>
      <c r="F10" s="245"/>
      <c r="G10" s="248"/>
      <c r="H10" s="241"/>
      <c r="I10" s="228"/>
      <c r="J10" s="228"/>
      <c r="K10" s="228"/>
    </row>
    <row r="11" spans="1:14" s="31" customFormat="1" ht="12" customHeight="1" x14ac:dyDescent="0.25">
      <c r="A11" s="232">
        <v>46059</v>
      </c>
      <c r="B11" s="233" t="s">
        <v>167</v>
      </c>
      <c r="C11" s="228" t="s">
        <v>168</v>
      </c>
      <c r="D11" s="242" t="s">
        <v>43</v>
      </c>
      <c r="E11" s="242" t="s">
        <v>169</v>
      </c>
      <c r="F11" s="242">
        <v>5</v>
      </c>
      <c r="G11" s="243">
        <v>100</v>
      </c>
      <c r="H11" s="240">
        <f>F11*G11</f>
        <v>500</v>
      </c>
      <c r="I11" s="228" t="s">
        <v>161</v>
      </c>
      <c r="J11" s="228" t="s">
        <v>10</v>
      </c>
      <c r="K11" s="228" t="s">
        <v>11</v>
      </c>
    </row>
    <row r="12" spans="1:14" s="31" customFormat="1" ht="12" customHeight="1" x14ac:dyDescent="0.25">
      <c r="A12" s="232"/>
      <c r="B12" s="234"/>
      <c r="C12" s="228"/>
      <c r="D12" s="242"/>
      <c r="E12" s="242"/>
      <c r="F12" s="242"/>
      <c r="G12" s="243"/>
      <c r="H12" s="241"/>
      <c r="I12" s="228"/>
      <c r="J12" s="228"/>
      <c r="K12" s="228"/>
    </row>
    <row r="13" spans="1:14" s="31" customFormat="1" ht="12" customHeight="1" x14ac:dyDescent="0.25">
      <c r="A13" s="232">
        <v>46060</v>
      </c>
      <c r="B13" s="233" t="s">
        <v>170</v>
      </c>
      <c r="C13" s="235" t="s">
        <v>163</v>
      </c>
      <c r="D13" s="242" t="s">
        <v>43</v>
      </c>
      <c r="E13" s="242" t="s">
        <v>164</v>
      </c>
      <c r="F13" s="242">
        <v>23</v>
      </c>
      <c r="G13" s="243">
        <v>20</v>
      </c>
      <c r="H13" s="240">
        <f>F13*G13</f>
        <v>460</v>
      </c>
      <c r="I13" s="228" t="s">
        <v>161</v>
      </c>
      <c r="J13" s="228" t="s">
        <v>10</v>
      </c>
      <c r="K13" s="228" t="s">
        <v>11</v>
      </c>
    </row>
    <row r="14" spans="1:14" s="31" customFormat="1" ht="12" customHeight="1" x14ac:dyDescent="0.25">
      <c r="A14" s="232"/>
      <c r="B14" s="234"/>
      <c r="C14" s="235"/>
      <c r="D14" s="242"/>
      <c r="E14" s="242"/>
      <c r="F14" s="242"/>
      <c r="G14" s="243"/>
      <c r="H14" s="241"/>
      <c r="I14" s="228"/>
      <c r="J14" s="228"/>
      <c r="K14" s="228"/>
    </row>
    <row r="15" spans="1:14" s="31" customFormat="1" ht="12" customHeight="1" x14ac:dyDescent="0.25">
      <c r="A15" s="232">
        <v>46060</v>
      </c>
      <c r="B15" s="233" t="s">
        <v>171</v>
      </c>
      <c r="C15" s="249" t="s">
        <v>172</v>
      </c>
      <c r="D15" s="242" t="s">
        <v>43</v>
      </c>
      <c r="E15" s="245" t="s">
        <v>169</v>
      </c>
      <c r="F15" s="242">
        <v>10</v>
      </c>
      <c r="G15" s="243">
        <v>10</v>
      </c>
      <c r="H15" s="240">
        <f>F15*G15</f>
        <v>100</v>
      </c>
      <c r="I15" s="228" t="s">
        <v>161</v>
      </c>
      <c r="J15" s="228" t="s">
        <v>10</v>
      </c>
      <c r="K15" s="228" t="s">
        <v>11</v>
      </c>
    </row>
    <row r="16" spans="1:14" s="31" customFormat="1" ht="12" customHeight="1" x14ac:dyDescent="0.25">
      <c r="A16" s="232"/>
      <c r="B16" s="234"/>
      <c r="C16" s="249"/>
      <c r="D16" s="242"/>
      <c r="E16" s="245"/>
      <c r="F16" s="242"/>
      <c r="G16" s="243"/>
      <c r="H16" s="241"/>
      <c r="I16" s="228"/>
      <c r="J16" s="228"/>
      <c r="K16" s="228"/>
      <c r="N16" s="31" t="s">
        <v>173</v>
      </c>
    </row>
    <row r="17" spans="1:11" s="31" customFormat="1" ht="12" customHeight="1" x14ac:dyDescent="0.25">
      <c r="A17" s="232">
        <v>46060</v>
      </c>
      <c r="B17" s="233" t="s">
        <v>174</v>
      </c>
      <c r="C17" s="228" t="s">
        <v>168</v>
      </c>
      <c r="D17" s="242" t="s">
        <v>43</v>
      </c>
      <c r="E17" s="242" t="s">
        <v>175</v>
      </c>
      <c r="F17" s="250">
        <v>5</v>
      </c>
      <c r="G17" s="243">
        <v>100</v>
      </c>
      <c r="H17" s="240">
        <f>F17*G17</f>
        <v>500</v>
      </c>
      <c r="I17" s="228" t="s">
        <v>161</v>
      </c>
      <c r="J17" s="228" t="s">
        <v>10</v>
      </c>
      <c r="K17" s="228" t="s">
        <v>11</v>
      </c>
    </row>
    <row r="18" spans="1:11" s="31" customFormat="1" ht="12" customHeight="1" x14ac:dyDescent="0.25">
      <c r="A18" s="232"/>
      <c r="B18" s="234"/>
      <c r="C18" s="228"/>
      <c r="D18" s="242"/>
      <c r="E18" s="242"/>
      <c r="F18" s="250"/>
      <c r="G18" s="243"/>
      <c r="H18" s="241"/>
      <c r="I18" s="228"/>
      <c r="J18" s="228"/>
      <c r="K18" s="228"/>
    </row>
    <row r="19" spans="1:11" s="31" customFormat="1" ht="12" customHeight="1" x14ac:dyDescent="0.25">
      <c r="A19" s="232">
        <v>46061</v>
      </c>
      <c r="B19" s="233" t="s">
        <v>176</v>
      </c>
      <c r="C19" s="235" t="s">
        <v>168</v>
      </c>
      <c r="D19" s="242" t="s">
        <v>43</v>
      </c>
      <c r="E19" s="245" t="s">
        <v>169</v>
      </c>
      <c r="F19" s="245">
        <v>10</v>
      </c>
      <c r="G19" s="248">
        <v>100</v>
      </c>
      <c r="H19" s="240">
        <f>F19*G19</f>
        <v>1000</v>
      </c>
      <c r="I19" s="228" t="s">
        <v>161</v>
      </c>
      <c r="J19" s="228" t="s">
        <v>10</v>
      </c>
      <c r="K19" s="228" t="s">
        <v>11</v>
      </c>
    </row>
    <row r="20" spans="1:11" s="31" customFormat="1" ht="12" customHeight="1" x14ac:dyDescent="0.25">
      <c r="A20" s="232"/>
      <c r="B20" s="234"/>
      <c r="C20" s="235"/>
      <c r="D20" s="242"/>
      <c r="E20" s="245"/>
      <c r="F20" s="245"/>
      <c r="G20" s="248"/>
      <c r="H20" s="241"/>
      <c r="I20" s="228"/>
      <c r="J20" s="228"/>
      <c r="K20" s="228"/>
    </row>
    <row r="21" spans="1:11" s="31" customFormat="1" ht="12" customHeight="1" x14ac:dyDescent="0.25">
      <c r="A21" s="232">
        <v>46062</v>
      </c>
      <c r="B21" s="233" t="s">
        <v>177</v>
      </c>
      <c r="C21" s="235" t="s">
        <v>178</v>
      </c>
      <c r="D21" s="242" t="s">
        <v>43</v>
      </c>
      <c r="E21" s="245" t="s">
        <v>179</v>
      </c>
      <c r="F21" s="242">
        <v>1</v>
      </c>
      <c r="G21" s="243">
        <v>150</v>
      </c>
      <c r="H21" s="240">
        <f>F21*G21</f>
        <v>150</v>
      </c>
      <c r="I21" s="228" t="s">
        <v>180</v>
      </c>
      <c r="J21" s="228" t="s">
        <v>10</v>
      </c>
      <c r="K21" s="228" t="s">
        <v>11</v>
      </c>
    </row>
    <row r="22" spans="1:11" s="31" customFormat="1" ht="12" customHeight="1" x14ac:dyDescent="0.25">
      <c r="A22" s="232"/>
      <c r="B22" s="234"/>
      <c r="C22" s="235"/>
      <c r="D22" s="242"/>
      <c r="E22" s="245"/>
      <c r="F22" s="242"/>
      <c r="G22" s="243"/>
      <c r="H22" s="241"/>
      <c r="I22" s="228"/>
      <c r="J22" s="228"/>
      <c r="K22" s="228"/>
    </row>
    <row r="23" spans="1:11" s="31" customFormat="1" ht="12" customHeight="1" x14ac:dyDescent="0.25">
      <c r="A23" s="232">
        <v>46064</v>
      </c>
      <c r="B23" s="233" t="s">
        <v>73</v>
      </c>
      <c r="C23" s="235" t="s">
        <v>159</v>
      </c>
      <c r="D23" s="242" t="s">
        <v>43</v>
      </c>
      <c r="E23" s="245" t="s">
        <v>160</v>
      </c>
      <c r="F23" s="242">
        <v>17</v>
      </c>
      <c r="G23" s="243">
        <v>100</v>
      </c>
      <c r="H23" s="240">
        <f>F23*G23</f>
        <v>1700</v>
      </c>
      <c r="I23" s="228" t="s">
        <v>161</v>
      </c>
      <c r="J23" s="228" t="s">
        <v>10</v>
      </c>
      <c r="K23" s="228" t="s">
        <v>11</v>
      </c>
    </row>
    <row r="24" spans="1:11" s="31" customFormat="1" ht="12" customHeight="1" x14ac:dyDescent="0.25">
      <c r="A24" s="232"/>
      <c r="B24" s="234"/>
      <c r="C24" s="235"/>
      <c r="D24" s="242"/>
      <c r="E24" s="245"/>
      <c r="F24" s="242"/>
      <c r="G24" s="243"/>
      <c r="H24" s="241"/>
      <c r="I24" s="228"/>
      <c r="J24" s="228"/>
      <c r="K24" s="228"/>
    </row>
    <row r="25" spans="1:11" s="31" customFormat="1" ht="12" customHeight="1" x14ac:dyDescent="0.25">
      <c r="A25" s="232">
        <v>46067</v>
      </c>
      <c r="B25" s="233" t="s">
        <v>79</v>
      </c>
      <c r="C25" s="235" t="s">
        <v>163</v>
      </c>
      <c r="D25" s="242" t="s">
        <v>43</v>
      </c>
      <c r="E25" s="242" t="s">
        <v>164</v>
      </c>
      <c r="F25" s="238">
        <v>18</v>
      </c>
      <c r="G25" s="243">
        <v>20</v>
      </c>
      <c r="H25" s="240">
        <f>F25*G25</f>
        <v>360</v>
      </c>
      <c r="I25" s="228" t="s">
        <v>161</v>
      </c>
      <c r="J25" s="228" t="s">
        <v>10</v>
      </c>
      <c r="K25" s="228" t="s">
        <v>11</v>
      </c>
    </row>
    <row r="26" spans="1:11" s="31" customFormat="1" ht="12" customHeight="1" x14ac:dyDescent="0.25">
      <c r="A26" s="232"/>
      <c r="B26" s="234"/>
      <c r="C26" s="235"/>
      <c r="D26" s="242"/>
      <c r="E26" s="242"/>
      <c r="F26" s="239"/>
      <c r="G26" s="243"/>
      <c r="H26" s="241"/>
      <c r="I26" s="228"/>
      <c r="J26" s="228"/>
      <c r="K26" s="228"/>
    </row>
    <row r="27" spans="1:11" s="31" customFormat="1" ht="12" customHeight="1" x14ac:dyDescent="0.25">
      <c r="A27" s="232">
        <v>46067</v>
      </c>
      <c r="B27" s="233" t="s">
        <v>80</v>
      </c>
      <c r="C27" s="249" t="s">
        <v>172</v>
      </c>
      <c r="D27" s="242" t="s">
        <v>43</v>
      </c>
      <c r="E27" s="245" t="s">
        <v>169</v>
      </c>
      <c r="F27" s="238">
        <v>34</v>
      </c>
      <c r="G27" s="243">
        <v>10</v>
      </c>
      <c r="H27" s="240">
        <f>F27*G27</f>
        <v>340</v>
      </c>
      <c r="I27" s="228" t="s">
        <v>161</v>
      </c>
      <c r="J27" s="228" t="s">
        <v>10</v>
      </c>
      <c r="K27" s="228" t="s">
        <v>11</v>
      </c>
    </row>
    <row r="28" spans="1:11" s="31" customFormat="1" ht="12" customHeight="1" x14ac:dyDescent="0.25">
      <c r="A28" s="232"/>
      <c r="B28" s="234"/>
      <c r="C28" s="249"/>
      <c r="D28" s="242"/>
      <c r="E28" s="245"/>
      <c r="F28" s="239"/>
      <c r="G28" s="243"/>
      <c r="H28" s="241"/>
      <c r="I28" s="228"/>
      <c r="J28" s="228"/>
      <c r="K28" s="228"/>
    </row>
    <row r="29" spans="1:11" s="31" customFormat="1" ht="12" customHeight="1" x14ac:dyDescent="0.25">
      <c r="A29" s="246">
        <v>46067</v>
      </c>
      <c r="B29" s="233" t="s">
        <v>81</v>
      </c>
      <c r="C29" s="232" t="s">
        <v>181</v>
      </c>
      <c r="D29" s="244" t="s">
        <v>43</v>
      </c>
      <c r="E29" s="244" t="s">
        <v>179</v>
      </c>
      <c r="F29" s="233" t="s">
        <v>182</v>
      </c>
      <c r="G29" s="243">
        <v>2</v>
      </c>
      <c r="H29" s="240">
        <f>F29*G29</f>
        <v>90</v>
      </c>
      <c r="I29" s="228" t="s">
        <v>161</v>
      </c>
      <c r="J29" s="228" t="s">
        <v>10</v>
      </c>
      <c r="K29" s="228" t="s">
        <v>11</v>
      </c>
    </row>
    <row r="30" spans="1:11" s="31" customFormat="1" ht="12" customHeight="1" x14ac:dyDescent="0.25">
      <c r="A30" s="247"/>
      <c r="B30" s="234"/>
      <c r="C30" s="232"/>
      <c r="D30" s="244"/>
      <c r="E30" s="244"/>
      <c r="F30" s="234"/>
      <c r="G30" s="243"/>
      <c r="H30" s="241"/>
      <c r="I30" s="228"/>
      <c r="J30" s="228"/>
      <c r="K30" s="228"/>
    </row>
    <row r="31" spans="1:11" s="31" customFormat="1" ht="12" customHeight="1" x14ac:dyDescent="0.25">
      <c r="A31" s="246">
        <v>46068</v>
      </c>
      <c r="B31" s="233" t="s">
        <v>78</v>
      </c>
      <c r="C31" s="235" t="s">
        <v>163</v>
      </c>
      <c r="D31" s="242" t="s">
        <v>43</v>
      </c>
      <c r="E31" s="245" t="s">
        <v>164</v>
      </c>
      <c r="F31" s="238">
        <v>21</v>
      </c>
      <c r="G31" s="243">
        <v>20</v>
      </c>
      <c r="H31" s="240">
        <f>F31*G31</f>
        <v>420</v>
      </c>
      <c r="I31" s="228" t="s">
        <v>161</v>
      </c>
      <c r="J31" s="228" t="s">
        <v>10</v>
      </c>
      <c r="K31" s="228" t="s">
        <v>11</v>
      </c>
    </row>
    <row r="32" spans="1:11" s="31" customFormat="1" ht="12" customHeight="1" x14ac:dyDescent="0.25">
      <c r="A32" s="247"/>
      <c r="B32" s="234"/>
      <c r="C32" s="235"/>
      <c r="D32" s="242"/>
      <c r="E32" s="245"/>
      <c r="F32" s="239"/>
      <c r="G32" s="243"/>
      <c r="H32" s="241"/>
      <c r="I32" s="228"/>
      <c r="J32" s="228"/>
      <c r="K32" s="228"/>
    </row>
    <row r="33" spans="1:11" s="31" customFormat="1" ht="12" customHeight="1" x14ac:dyDescent="0.25">
      <c r="A33" s="232">
        <v>46071</v>
      </c>
      <c r="B33" s="233" t="s">
        <v>82</v>
      </c>
      <c r="C33" s="235" t="s">
        <v>159</v>
      </c>
      <c r="D33" s="242" t="s">
        <v>43</v>
      </c>
      <c r="E33" s="245" t="s">
        <v>160</v>
      </c>
      <c r="F33" s="242">
        <v>17</v>
      </c>
      <c r="G33" s="243">
        <v>100</v>
      </c>
      <c r="H33" s="240">
        <f>F33*G33</f>
        <v>1700</v>
      </c>
      <c r="I33" s="228" t="s">
        <v>161</v>
      </c>
      <c r="J33" s="228" t="s">
        <v>10</v>
      </c>
      <c r="K33" s="228" t="s">
        <v>11</v>
      </c>
    </row>
    <row r="34" spans="1:11" s="31" customFormat="1" ht="12" customHeight="1" x14ac:dyDescent="0.25">
      <c r="A34" s="232"/>
      <c r="B34" s="234"/>
      <c r="C34" s="235"/>
      <c r="D34" s="242"/>
      <c r="E34" s="245"/>
      <c r="F34" s="242"/>
      <c r="G34" s="243"/>
      <c r="H34" s="241"/>
      <c r="I34" s="228"/>
      <c r="J34" s="228"/>
      <c r="K34" s="228"/>
    </row>
    <row r="35" spans="1:11" s="31" customFormat="1" ht="12" customHeight="1" x14ac:dyDescent="0.25">
      <c r="A35" s="232">
        <v>46074</v>
      </c>
      <c r="B35" s="233" t="s">
        <v>86</v>
      </c>
      <c r="C35" s="228" t="s">
        <v>168</v>
      </c>
      <c r="D35" s="242" t="s">
        <v>43</v>
      </c>
      <c r="E35" s="242" t="s">
        <v>175</v>
      </c>
      <c r="F35" s="251" t="s">
        <v>183</v>
      </c>
      <c r="G35" s="243">
        <v>100</v>
      </c>
      <c r="H35" s="240">
        <f>F35*G35</f>
        <v>500</v>
      </c>
      <c r="I35" s="228" t="s">
        <v>161</v>
      </c>
      <c r="J35" s="228" t="s">
        <v>10</v>
      </c>
      <c r="K35" s="228" t="s">
        <v>11</v>
      </c>
    </row>
    <row r="36" spans="1:11" s="31" customFormat="1" ht="12" customHeight="1" x14ac:dyDescent="0.25">
      <c r="A36" s="232"/>
      <c r="B36" s="234"/>
      <c r="C36" s="228"/>
      <c r="D36" s="242"/>
      <c r="E36" s="242"/>
      <c r="F36" s="251"/>
      <c r="G36" s="243"/>
      <c r="H36" s="241"/>
      <c r="I36" s="228"/>
      <c r="J36" s="228"/>
      <c r="K36" s="228"/>
    </row>
    <row r="37" spans="1:11" s="31" customFormat="1" ht="12" customHeight="1" x14ac:dyDescent="0.25">
      <c r="A37" s="246">
        <v>46075</v>
      </c>
      <c r="B37" s="233" t="s">
        <v>89</v>
      </c>
      <c r="C37" s="235" t="s">
        <v>168</v>
      </c>
      <c r="D37" s="242" t="s">
        <v>43</v>
      </c>
      <c r="E37" s="245" t="s">
        <v>169</v>
      </c>
      <c r="F37" s="242">
        <v>5</v>
      </c>
      <c r="G37" s="243">
        <v>100</v>
      </c>
      <c r="H37" s="240">
        <f>F37*G37</f>
        <v>500</v>
      </c>
      <c r="I37" s="228" t="s">
        <v>161</v>
      </c>
      <c r="J37" s="228" t="s">
        <v>10</v>
      </c>
      <c r="K37" s="228" t="s">
        <v>11</v>
      </c>
    </row>
    <row r="38" spans="1:11" s="31" customFormat="1" ht="12" customHeight="1" x14ac:dyDescent="0.25">
      <c r="A38" s="247"/>
      <c r="B38" s="234"/>
      <c r="C38" s="235"/>
      <c r="D38" s="242"/>
      <c r="E38" s="245"/>
      <c r="F38" s="242"/>
      <c r="G38" s="243"/>
      <c r="H38" s="241"/>
      <c r="I38" s="228"/>
      <c r="J38" s="228"/>
      <c r="K38" s="228"/>
    </row>
    <row r="39" spans="1:11" s="31" customFormat="1" ht="12" customHeight="1" x14ac:dyDescent="0.25">
      <c r="A39" s="232">
        <v>46076</v>
      </c>
      <c r="B39" s="233" t="s">
        <v>91</v>
      </c>
      <c r="C39" s="223" t="s">
        <v>168</v>
      </c>
      <c r="D39" s="238" t="s">
        <v>43</v>
      </c>
      <c r="E39" s="238" t="s">
        <v>175</v>
      </c>
      <c r="F39" s="238">
        <v>5</v>
      </c>
      <c r="G39" s="240">
        <v>100</v>
      </c>
      <c r="H39" s="240">
        <f>F39*G39</f>
        <v>500</v>
      </c>
      <c r="I39" s="228" t="s">
        <v>161</v>
      </c>
      <c r="J39" s="228" t="s">
        <v>10</v>
      </c>
      <c r="K39" s="228" t="s">
        <v>11</v>
      </c>
    </row>
    <row r="40" spans="1:11" s="31" customFormat="1" ht="12" customHeight="1" x14ac:dyDescent="0.25">
      <c r="A40" s="232"/>
      <c r="B40" s="234"/>
      <c r="C40" s="224"/>
      <c r="D40" s="239"/>
      <c r="E40" s="239"/>
      <c r="F40" s="239"/>
      <c r="G40" s="241"/>
      <c r="H40" s="241"/>
      <c r="I40" s="228"/>
      <c r="J40" s="228"/>
      <c r="K40" s="228"/>
    </row>
    <row r="41" spans="1:11" s="31" customFormat="1" ht="12.75" customHeight="1" x14ac:dyDescent="0.25">
      <c r="A41" s="232">
        <v>46077</v>
      </c>
      <c r="B41" s="233" t="s">
        <v>93</v>
      </c>
      <c r="C41" s="228" t="s">
        <v>168</v>
      </c>
      <c r="D41" s="242" t="s">
        <v>43</v>
      </c>
      <c r="E41" s="242" t="s">
        <v>175</v>
      </c>
      <c r="F41" s="242">
        <v>10</v>
      </c>
      <c r="G41" s="243">
        <v>100</v>
      </c>
      <c r="H41" s="240">
        <f>F41*G41</f>
        <v>1000</v>
      </c>
      <c r="I41" s="228" t="s">
        <v>161</v>
      </c>
      <c r="J41" s="228" t="s">
        <v>10</v>
      </c>
      <c r="K41" s="228" t="s">
        <v>11</v>
      </c>
    </row>
    <row r="42" spans="1:11" s="31" customFormat="1" ht="12.75" customHeight="1" x14ac:dyDescent="0.25">
      <c r="A42" s="232"/>
      <c r="B42" s="234"/>
      <c r="C42" s="228"/>
      <c r="D42" s="242"/>
      <c r="E42" s="242"/>
      <c r="F42" s="242"/>
      <c r="G42" s="243"/>
      <c r="H42" s="241"/>
      <c r="I42" s="228"/>
      <c r="J42" s="228"/>
      <c r="K42" s="228"/>
    </row>
    <row r="43" spans="1:11" s="31" customFormat="1" ht="12.75" customHeight="1" x14ac:dyDescent="0.25">
      <c r="A43" s="232">
        <v>46078</v>
      </c>
      <c r="B43" s="233" t="s">
        <v>95</v>
      </c>
      <c r="C43" s="235" t="s">
        <v>159</v>
      </c>
      <c r="D43" s="242" t="s">
        <v>43</v>
      </c>
      <c r="E43" s="245" t="s">
        <v>160</v>
      </c>
      <c r="F43" s="242">
        <v>17</v>
      </c>
      <c r="G43" s="243">
        <v>100</v>
      </c>
      <c r="H43" s="240">
        <f>F43*G43</f>
        <v>1700</v>
      </c>
      <c r="I43" s="228" t="s">
        <v>161</v>
      </c>
      <c r="J43" s="228" t="s">
        <v>10</v>
      </c>
      <c r="K43" s="228" t="s">
        <v>11</v>
      </c>
    </row>
    <row r="44" spans="1:11" s="31" customFormat="1" ht="12.75" customHeight="1" x14ac:dyDescent="0.25">
      <c r="A44" s="232"/>
      <c r="B44" s="234"/>
      <c r="C44" s="235"/>
      <c r="D44" s="242"/>
      <c r="E44" s="245"/>
      <c r="F44" s="242"/>
      <c r="G44" s="243"/>
      <c r="H44" s="241"/>
      <c r="I44" s="228"/>
      <c r="J44" s="228"/>
      <c r="K44" s="228"/>
    </row>
    <row r="45" spans="1:11" s="31" customFormat="1" ht="12" customHeight="1" x14ac:dyDescent="0.25">
      <c r="A45" s="232">
        <v>46079</v>
      </c>
      <c r="B45" s="233" t="s">
        <v>75</v>
      </c>
      <c r="C45" s="228" t="s">
        <v>168</v>
      </c>
      <c r="D45" s="242" t="s">
        <v>43</v>
      </c>
      <c r="E45" s="242" t="s">
        <v>175</v>
      </c>
      <c r="F45" s="242">
        <v>5</v>
      </c>
      <c r="G45" s="243">
        <v>100</v>
      </c>
      <c r="H45" s="240">
        <f>F45*G45</f>
        <v>500</v>
      </c>
      <c r="I45" s="228" t="s">
        <v>161</v>
      </c>
      <c r="J45" s="228" t="s">
        <v>10</v>
      </c>
      <c r="K45" s="228" t="s">
        <v>11</v>
      </c>
    </row>
    <row r="46" spans="1:11" s="31" customFormat="1" ht="12" customHeight="1" x14ac:dyDescent="0.25">
      <c r="A46" s="232"/>
      <c r="B46" s="234"/>
      <c r="C46" s="228"/>
      <c r="D46" s="242"/>
      <c r="E46" s="242"/>
      <c r="F46" s="242"/>
      <c r="G46" s="243"/>
      <c r="H46" s="241"/>
      <c r="I46" s="228"/>
      <c r="J46" s="228"/>
      <c r="K46" s="228"/>
    </row>
    <row r="47" spans="1:11" s="31" customFormat="1" ht="12" customHeight="1" x14ac:dyDescent="0.25">
      <c r="A47" s="232">
        <v>46080</v>
      </c>
      <c r="B47" s="233" t="s">
        <v>76</v>
      </c>
      <c r="C47" s="235" t="s">
        <v>163</v>
      </c>
      <c r="D47" s="242" t="s">
        <v>43</v>
      </c>
      <c r="E47" s="242" t="s">
        <v>164</v>
      </c>
      <c r="F47" s="238">
        <v>16</v>
      </c>
      <c r="G47" s="243">
        <v>20</v>
      </c>
      <c r="H47" s="240">
        <f>F47*G47</f>
        <v>320</v>
      </c>
      <c r="I47" s="228" t="s">
        <v>161</v>
      </c>
      <c r="J47" s="228" t="s">
        <v>10</v>
      </c>
      <c r="K47" s="228" t="s">
        <v>11</v>
      </c>
    </row>
    <row r="48" spans="1:11" s="31" customFormat="1" ht="12" customHeight="1" x14ac:dyDescent="0.25">
      <c r="A48" s="232"/>
      <c r="B48" s="234"/>
      <c r="C48" s="235"/>
      <c r="D48" s="242"/>
      <c r="E48" s="242"/>
      <c r="F48" s="239"/>
      <c r="G48" s="243"/>
      <c r="H48" s="241"/>
      <c r="I48" s="228"/>
      <c r="J48" s="228"/>
      <c r="K48" s="228"/>
    </row>
    <row r="49" spans="1:11" s="31" customFormat="1" ht="12" customHeight="1" x14ac:dyDescent="0.25">
      <c r="A49" s="232">
        <v>46080</v>
      </c>
      <c r="B49" s="233" t="s">
        <v>77</v>
      </c>
      <c r="C49" s="249" t="s">
        <v>172</v>
      </c>
      <c r="D49" s="242" t="s">
        <v>43</v>
      </c>
      <c r="E49" s="245" t="s">
        <v>169</v>
      </c>
      <c r="F49" s="238">
        <v>10</v>
      </c>
      <c r="G49" s="243">
        <v>10</v>
      </c>
      <c r="H49" s="240">
        <f>F49*G49</f>
        <v>100</v>
      </c>
      <c r="I49" s="228" t="s">
        <v>161</v>
      </c>
      <c r="J49" s="228" t="s">
        <v>10</v>
      </c>
      <c r="K49" s="228" t="s">
        <v>11</v>
      </c>
    </row>
    <row r="50" spans="1:11" s="31" customFormat="1" ht="12" customHeight="1" x14ac:dyDescent="0.25">
      <c r="A50" s="232"/>
      <c r="B50" s="234"/>
      <c r="C50" s="249"/>
      <c r="D50" s="242"/>
      <c r="E50" s="245"/>
      <c r="F50" s="239"/>
      <c r="G50" s="243"/>
      <c r="H50" s="241"/>
      <c r="I50" s="228"/>
      <c r="J50" s="228"/>
      <c r="K50" s="228"/>
    </row>
    <row r="51" spans="1:11" s="31" customFormat="1" ht="12" customHeight="1" x14ac:dyDescent="0.25">
      <c r="A51" s="232">
        <v>46080</v>
      </c>
      <c r="B51" s="233" t="s">
        <v>97</v>
      </c>
      <c r="C51" s="228" t="s">
        <v>168</v>
      </c>
      <c r="D51" s="242" t="s">
        <v>43</v>
      </c>
      <c r="E51" s="242" t="s">
        <v>175</v>
      </c>
      <c r="F51" s="242">
        <v>5</v>
      </c>
      <c r="G51" s="243">
        <v>100</v>
      </c>
      <c r="H51" s="240">
        <f>F51*G51</f>
        <v>500</v>
      </c>
      <c r="I51" s="228" t="s">
        <v>161</v>
      </c>
      <c r="J51" s="228" t="s">
        <v>10</v>
      </c>
      <c r="K51" s="228" t="s">
        <v>11</v>
      </c>
    </row>
    <row r="52" spans="1:11" s="31" customFormat="1" ht="12" customHeight="1" x14ac:dyDescent="0.25">
      <c r="A52" s="232"/>
      <c r="B52" s="234"/>
      <c r="C52" s="228"/>
      <c r="D52" s="242"/>
      <c r="E52" s="242"/>
      <c r="F52" s="242"/>
      <c r="G52" s="243"/>
      <c r="H52" s="241"/>
      <c r="I52" s="228"/>
      <c r="J52" s="228"/>
      <c r="K52" s="228"/>
    </row>
    <row r="53" spans="1:11" s="31" customFormat="1" ht="12" customHeight="1" x14ac:dyDescent="0.25">
      <c r="A53" s="232">
        <v>46080</v>
      </c>
      <c r="B53" s="233" t="s">
        <v>99</v>
      </c>
      <c r="C53" s="244" t="s">
        <v>184</v>
      </c>
      <c r="D53" s="242" t="s">
        <v>43</v>
      </c>
      <c r="E53" s="245" t="s">
        <v>179</v>
      </c>
      <c r="F53" s="242">
        <v>35</v>
      </c>
      <c r="G53" s="243">
        <v>1</v>
      </c>
      <c r="H53" s="240">
        <f>F53*G53</f>
        <v>35</v>
      </c>
      <c r="I53" s="223" t="s">
        <v>161</v>
      </c>
      <c r="J53" s="223" t="s">
        <v>10</v>
      </c>
      <c r="K53" s="223" t="s">
        <v>11</v>
      </c>
    </row>
    <row r="54" spans="1:11" s="31" customFormat="1" ht="12" customHeight="1" thickBot="1" x14ac:dyDescent="0.3">
      <c r="A54" s="232"/>
      <c r="B54" s="234"/>
      <c r="C54" s="244"/>
      <c r="D54" s="242"/>
      <c r="E54" s="245"/>
      <c r="F54" s="242"/>
      <c r="G54" s="243"/>
      <c r="H54" s="241"/>
      <c r="I54" s="224"/>
      <c r="J54" s="224"/>
      <c r="K54" s="224"/>
    </row>
    <row r="55" spans="1:11" ht="30" customHeight="1" x14ac:dyDescent="0.2">
      <c r="A55" s="225" t="s">
        <v>12</v>
      </c>
      <c r="B55" s="226"/>
      <c r="C55" s="226"/>
      <c r="D55" s="226"/>
      <c r="E55" s="226"/>
      <c r="F55" s="226"/>
      <c r="G55" s="226"/>
      <c r="H55" s="226"/>
      <c r="I55" s="226"/>
      <c r="J55" s="226"/>
      <c r="K55" s="227"/>
    </row>
    <row r="56" spans="1:11" ht="30" customHeight="1" x14ac:dyDescent="0.2">
      <c r="A56" s="211" t="s">
        <v>130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3"/>
    </row>
    <row r="57" spans="1:11" ht="30" customHeight="1" thickBot="1" x14ac:dyDescent="0.25">
      <c r="A57" s="229" t="s">
        <v>13</v>
      </c>
      <c r="B57" s="230"/>
      <c r="C57" s="230"/>
      <c r="D57" s="230"/>
      <c r="E57" s="230"/>
      <c r="F57" s="230"/>
      <c r="G57" s="230"/>
      <c r="H57" s="230"/>
      <c r="I57" s="230"/>
      <c r="J57" s="230"/>
      <c r="K57" s="231"/>
    </row>
    <row r="58" spans="1:11" ht="45" x14ac:dyDescent="0.2">
      <c r="A58" s="59" t="s">
        <v>22</v>
      </c>
      <c r="B58" s="60" t="s">
        <v>23</v>
      </c>
      <c r="C58" s="60" t="s">
        <v>3</v>
      </c>
      <c r="D58" s="60" t="s">
        <v>24</v>
      </c>
      <c r="E58" s="60" t="s">
        <v>25</v>
      </c>
      <c r="F58" s="61" t="s">
        <v>26</v>
      </c>
      <c r="G58" s="62" t="s">
        <v>27</v>
      </c>
      <c r="H58" s="62" t="s">
        <v>28</v>
      </c>
      <c r="I58" s="60" t="s">
        <v>7</v>
      </c>
      <c r="J58" s="60" t="s">
        <v>8</v>
      </c>
      <c r="K58" s="63" t="s">
        <v>9</v>
      </c>
    </row>
    <row r="59" spans="1:11" s="31" customFormat="1" ht="12" customHeight="1" x14ac:dyDescent="0.25">
      <c r="A59" s="246">
        <v>46081</v>
      </c>
      <c r="B59" s="233" t="s">
        <v>101</v>
      </c>
      <c r="C59" s="235" t="s">
        <v>163</v>
      </c>
      <c r="D59" s="238" t="s">
        <v>43</v>
      </c>
      <c r="E59" s="238" t="s">
        <v>164</v>
      </c>
      <c r="F59" s="238">
        <v>16</v>
      </c>
      <c r="G59" s="240">
        <v>20</v>
      </c>
      <c r="H59" s="240">
        <f>F59*G59</f>
        <v>320</v>
      </c>
      <c r="I59" s="223" t="s">
        <v>161</v>
      </c>
      <c r="J59" s="223" t="s">
        <v>10</v>
      </c>
      <c r="K59" s="223" t="s">
        <v>11</v>
      </c>
    </row>
    <row r="60" spans="1:11" s="31" customFormat="1" ht="12" customHeight="1" x14ac:dyDescent="0.25">
      <c r="A60" s="247"/>
      <c r="B60" s="234"/>
      <c r="C60" s="235"/>
      <c r="D60" s="239"/>
      <c r="E60" s="239"/>
      <c r="F60" s="239"/>
      <c r="G60" s="241"/>
      <c r="H60" s="241"/>
      <c r="I60" s="224"/>
      <c r="J60" s="224"/>
      <c r="K60" s="224"/>
    </row>
    <row r="61" spans="1:11" s="31" customFormat="1" ht="12" customHeight="1" x14ac:dyDescent="0.25">
      <c r="A61" s="246">
        <v>46081</v>
      </c>
      <c r="B61" s="233" t="s">
        <v>104</v>
      </c>
      <c r="C61" s="249" t="s">
        <v>172</v>
      </c>
      <c r="D61" s="238" t="s">
        <v>43</v>
      </c>
      <c r="E61" s="254" t="s">
        <v>169</v>
      </c>
      <c r="F61" s="238">
        <v>10</v>
      </c>
      <c r="G61" s="240">
        <v>10</v>
      </c>
      <c r="H61" s="240">
        <f>F61*G61</f>
        <v>100</v>
      </c>
      <c r="I61" s="223" t="s">
        <v>161</v>
      </c>
      <c r="J61" s="223" t="s">
        <v>10</v>
      </c>
      <c r="K61" s="223" t="s">
        <v>11</v>
      </c>
    </row>
    <row r="62" spans="1:11" s="31" customFormat="1" ht="12" customHeight="1" x14ac:dyDescent="0.25">
      <c r="A62" s="247"/>
      <c r="B62" s="234"/>
      <c r="C62" s="249"/>
      <c r="D62" s="239"/>
      <c r="E62" s="255"/>
      <c r="F62" s="239"/>
      <c r="G62" s="241"/>
      <c r="H62" s="241"/>
      <c r="I62" s="224"/>
      <c r="J62" s="224"/>
      <c r="K62" s="224"/>
    </row>
    <row r="63" spans="1:11" s="31" customFormat="1" ht="12" customHeight="1" x14ac:dyDescent="0.25">
      <c r="A63" s="246">
        <v>46081</v>
      </c>
      <c r="B63" s="233" t="s">
        <v>106</v>
      </c>
      <c r="C63" s="232" t="s">
        <v>181</v>
      </c>
      <c r="D63" s="252" t="s">
        <v>43</v>
      </c>
      <c r="E63" s="252" t="s">
        <v>179</v>
      </c>
      <c r="F63" s="233" t="s">
        <v>185</v>
      </c>
      <c r="G63" s="240">
        <v>2</v>
      </c>
      <c r="H63" s="240">
        <f>F63*G63</f>
        <v>200</v>
      </c>
      <c r="I63" s="223" t="s">
        <v>161</v>
      </c>
      <c r="J63" s="223" t="s">
        <v>10</v>
      </c>
      <c r="K63" s="223" t="s">
        <v>11</v>
      </c>
    </row>
    <row r="64" spans="1:11" s="31" customFormat="1" ht="12" customHeight="1" x14ac:dyDescent="0.25">
      <c r="A64" s="247"/>
      <c r="B64" s="234"/>
      <c r="C64" s="232"/>
      <c r="D64" s="253"/>
      <c r="E64" s="253"/>
      <c r="F64" s="234"/>
      <c r="G64" s="241"/>
      <c r="H64" s="241"/>
      <c r="I64" s="224"/>
      <c r="J64" s="224"/>
      <c r="K64" s="224"/>
    </row>
    <row r="65" spans="1:11" s="31" customFormat="1" ht="12" customHeight="1" x14ac:dyDescent="0.25">
      <c r="A65" s="246">
        <v>46081</v>
      </c>
      <c r="B65" s="233" t="s">
        <v>108</v>
      </c>
      <c r="C65" s="245" t="s">
        <v>186</v>
      </c>
      <c r="D65" s="242" t="s">
        <v>43</v>
      </c>
      <c r="E65" s="245" t="s">
        <v>179</v>
      </c>
      <c r="F65" s="242">
        <v>764</v>
      </c>
      <c r="G65" s="243">
        <v>2</v>
      </c>
      <c r="H65" s="240">
        <f>F65*G65</f>
        <v>1528</v>
      </c>
      <c r="I65" s="223" t="s">
        <v>161</v>
      </c>
      <c r="J65" s="223" t="s">
        <v>10</v>
      </c>
      <c r="K65" s="223" t="s">
        <v>11</v>
      </c>
    </row>
    <row r="66" spans="1:11" s="31" customFormat="1" ht="12" customHeight="1" x14ac:dyDescent="0.25">
      <c r="A66" s="247"/>
      <c r="B66" s="234"/>
      <c r="C66" s="245"/>
      <c r="D66" s="242"/>
      <c r="E66" s="245"/>
      <c r="F66" s="242"/>
      <c r="G66" s="243"/>
      <c r="H66" s="241"/>
      <c r="I66" s="224"/>
      <c r="J66" s="224"/>
      <c r="K66" s="224"/>
    </row>
    <row r="67" spans="1:11" s="31" customFormat="1" ht="12" customHeight="1" x14ac:dyDescent="0.25">
      <c r="A67" s="246">
        <v>46081</v>
      </c>
      <c r="B67" s="233" t="s">
        <v>109</v>
      </c>
      <c r="C67" s="151" t="s">
        <v>187</v>
      </c>
      <c r="D67" s="242" t="s">
        <v>43</v>
      </c>
      <c r="E67" s="152" t="s">
        <v>179</v>
      </c>
      <c r="F67" s="161">
        <v>1</v>
      </c>
      <c r="G67" s="243">
        <v>150</v>
      </c>
      <c r="H67" s="162">
        <f>F67*G67</f>
        <v>150</v>
      </c>
      <c r="I67" s="223" t="s">
        <v>188</v>
      </c>
      <c r="J67" s="223" t="s">
        <v>10</v>
      </c>
      <c r="K67" s="223" t="s">
        <v>11</v>
      </c>
    </row>
    <row r="68" spans="1:11" s="31" customFormat="1" ht="12" customHeight="1" x14ac:dyDescent="0.25">
      <c r="A68" s="247"/>
      <c r="B68" s="234"/>
      <c r="C68" s="151" t="s">
        <v>189</v>
      </c>
      <c r="D68" s="242"/>
      <c r="E68" s="152" t="s">
        <v>190</v>
      </c>
      <c r="F68" s="161">
        <v>1</v>
      </c>
      <c r="G68" s="243"/>
      <c r="H68" s="162">
        <f>F68*G67</f>
        <v>150</v>
      </c>
      <c r="I68" s="224"/>
      <c r="J68" s="224"/>
      <c r="K68" s="224"/>
    </row>
    <row r="69" spans="1:11" s="31" customFormat="1" ht="24" customHeight="1" x14ac:dyDescent="0.25">
      <c r="B69" s="73"/>
      <c r="D69" s="74" t="s">
        <v>30</v>
      </c>
      <c r="H69" s="124">
        <f>SUM(H5:H68)</f>
        <v>18503</v>
      </c>
    </row>
    <row r="70" spans="1:11" s="31" customFormat="1" x14ac:dyDescent="0.25">
      <c r="B70" s="73"/>
    </row>
    <row r="71" spans="1:11" s="31" customFormat="1" ht="15.75" x14ac:dyDescent="0.25">
      <c r="C71" s="125" t="s">
        <v>66</v>
      </c>
      <c r="H71" s="126"/>
      <c r="I71" s="125" t="s">
        <v>67</v>
      </c>
      <c r="J71" s="127"/>
    </row>
    <row r="72" spans="1:11" s="31" customFormat="1" ht="15.75" x14ac:dyDescent="0.25">
      <c r="C72" s="128" t="s">
        <v>31</v>
      </c>
      <c r="H72" s="126"/>
      <c r="I72" s="125" t="s">
        <v>32</v>
      </c>
      <c r="J72" s="127"/>
    </row>
    <row r="73" spans="1:11" s="31" customFormat="1" ht="20.25" customHeight="1" x14ac:dyDescent="0.25">
      <c r="C73" s="128" t="s">
        <v>33</v>
      </c>
      <c r="H73" s="126"/>
      <c r="I73" s="128" t="s">
        <v>33</v>
      </c>
      <c r="J73" s="127"/>
    </row>
    <row r="74" spans="1:11" s="31" customFormat="1" ht="20.25" customHeight="1" x14ac:dyDescent="0.25">
      <c r="C74" s="128" t="s">
        <v>68</v>
      </c>
      <c r="H74" s="126"/>
      <c r="I74" s="128" t="s">
        <v>68</v>
      </c>
      <c r="J74" s="127"/>
    </row>
    <row r="75" spans="1:11" s="31" customFormat="1" ht="20.25" customHeight="1" x14ac:dyDescent="0.25">
      <c r="C75" s="129"/>
      <c r="D75" s="129"/>
      <c r="H75" s="130"/>
    </row>
    <row r="76" spans="1:11" s="31" customFormat="1" ht="18" x14ac:dyDescent="0.25">
      <c r="C76" s="129"/>
      <c r="D76" s="129"/>
      <c r="H76" s="130"/>
    </row>
    <row r="77" spans="1:11" s="31" customFormat="1" ht="18" x14ac:dyDescent="0.25">
      <c r="C77" s="129"/>
      <c r="D77" s="256" t="s">
        <v>36</v>
      </c>
      <c r="E77" s="256"/>
      <c r="F77" s="256"/>
      <c r="G77" s="256"/>
      <c r="H77" s="256"/>
    </row>
    <row r="78" spans="1:11" s="31" customFormat="1" ht="18" x14ac:dyDescent="0.25">
      <c r="C78" s="129"/>
      <c r="D78" s="129"/>
      <c r="F78" s="128" t="s">
        <v>69</v>
      </c>
      <c r="H78" s="130"/>
    </row>
    <row r="79" spans="1:11" s="31" customFormat="1" ht="18" x14ac:dyDescent="0.25">
      <c r="C79" s="129"/>
      <c r="D79" s="129"/>
      <c r="F79" s="128" t="s">
        <v>70</v>
      </c>
      <c r="H79" s="130"/>
    </row>
    <row r="80" spans="1:11" s="31" customFormat="1" ht="18" x14ac:dyDescent="0.25">
      <c r="C80" s="129"/>
      <c r="D80" s="129"/>
      <c r="F80" s="128" t="s">
        <v>71</v>
      </c>
      <c r="H80" s="130"/>
    </row>
    <row r="81" spans="3:8" s="31" customFormat="1" ht="18" x14ac:dyDescent="0.25">
      <c r="C81" s="129"/>
      <c r="D81" s="129"/>
      <c r="F81" s="125" t="s">
        <v>37</v>
      </c>
      <c r="H81" s="130"/>
    </row>
    <row r="82" spans="3:8" ht="15" customHeight="1" x14ac:dyDescent="0.2">
      <c r="F82" s="2"/>
      <c r="G82" s="3"/>
      <c r="H82" s="1"/>
    </row>
  </sheetData>
  <mergeCells count="333">
    <mergeCell ref="D77:H77"/>
    <mergeCell ref="I65:I66"/>
    <mergeCell ref="J65:J66"/>
    <mergeCell ref="A67:A68"/>
    <mergeCell ref="B67:B68"/>
    <mergeCell ref="D67:D68"/>
    <mergeCell ref="G67:G68"/>
    <mergeCell ref="I67:I68"/>
    <mergeCell ref="J67:J68"/>
    <mergeCell ref="A65:A66"/>
    <mergeCell ref="B65:B66"/>
    <mergeCell ref="C65:C66"/>
    <mergeCell ref="D65:D66"/>
    <mergeCell ref="E65:E66"/>
    <mergeCell ref="F65:F66"/>
    <mergeCell ref="G65:G66"/>
    <mergeCell ref="H65:H66"/>
    <mergeCell ref="I61:I62"/>
    <mergeCell ref="J61:J62"/>
    <mergeCell ref="A63:A64"/>
    <mergeCell ref="B63:B64"/>
    <mergeCell ref="C63:C64"/>
    <mergeCell ref="D63:D64"/>
    <mergeCell ref="E63:E64"/>
    <mergeCell ref="F63:F64"/>
    <mergeCell ref="G63:G64"/>
    <mergeCell ref="H63:H64"/>
    <mergeCell ref="I63:I64"/>
    <mergeCell ref="J63:J64"/>
    <mergeCell ref="A61:A62"/>
    <mergeCell ref="B61:B62"/>
    <mergeCell ref="C61:C62"/>
    <mergeCell ref="D61:D62"/>
    <mergeCell ref="E61:E62"/>
    <mergeCell ref="F61:F62"/>
    <mergeCell ref="G61:G62"/>
    <mergeCell ref="H61:H62"/>
    <mergeCell ref="G49:G50"/>
    <mergeCell ref="H49:H50"/>
    <mergeCell ref="I49:I50"/>
    <mergeCell ref="J49:J50"/>
    <mergeCell ref="J51:J52"/>
    <mergeCell ref="F59:F60"/>
    <mergeCell ref="G59:G60"/>
    <mergeCell ref="H59:H60"/>
    <mergeCell ref="I59:I60"/>
    <mergeCell ref="J59:J60"/>
    <mergeCell ref="J45:J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A45:A46"/>
    <mergeCell ref="B45:B46"/>
    <mergeCell ref="C45:C46"/>
    <mergeCell ref="D45:D46"/>
    <mergeCell ref="E45:E46"/>
    <mergeCell ref="F45:F46"/>
    <mergeCell ref="G45:G46"/>
    <mergeCell ref="H45:H46"/>
    <mergeCell ref="J41:J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J37:J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A37:A38"/>
    <mergeCell ref="B37:B38"/>
    <mergeCell ref="C37:C38"/>
    <mergeCell ref="D37:D38"/>
    <mergeCell ref="E37:E38"/>
    <mergeCell ref="F37:F38"/>
    <mergeCell ref="G37:G38"/>
    <mergeCell ref="H37:H38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J31:J3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A31:A32"/>
    <mergeCell ref="B31:B32"/>
    <mergeCell ref="C31:C32"/>
    <mergeCell ref="D31:D32"/>
    <mergeCell ref="E31:E32"/>
    <mergeCell ref="F31:F32"/>
    <mergeCell ref="G31:G32"/>
    <mergeCell ref="H31:H32"/>
    <mergeCell ref="I27:I28"/>
    <mergeCell ref="J27:J28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A27:A28"/>
    <mergeCell ref="B27:B28"/>
    <mergeCell ref="C27:C28"/>
    <mergeCell ref="D27:D28"/>
    <mergeCell ref="E27:E28"/>
    <mergeCell ref="F27:F28"/>
    <mergeCell ref="G27:G28"/>
    <mergeCell ref="H27:H28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D21:D22"/>
    <mergeCell ref="E21:E22"/>
    <mergeCell ref="F21:F22"/>
    <mergeCell ref="G21:G22"/>
    <mergeCell ref="H21:H22"/>
    <mergeCell ref="I21:I22"/>
    <mergeCell ref="J21:J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I17:I18"/>
    <mergeCell ref="J17:J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A17:A18"/>
    <mergeCell ref="B17:B18"/>
    <mergeCell ref="C17:C18"/>
    <mergeCell ref="D17:D18"/>
    <mergeCell ref="E17:E18"/>
    <mergeCell ref="F17:F18"/>
    <mergeCell ref="G17:G18"/>
    <mergeCell ref="H17:H18"/>
    <mergeCell ref="I9:I10"/>
    <mergeCell ref="G13:G14"/>
    <mergeCell ref="H13:H14"/>
    <mergeCell ref="I13:I14"/>
    <mergeCell ref="J13:J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A13:A14"/>
    <mergeCell ref="B13:B14"/>
    <mergeCell ref="C13:C14"/>
    <mergeCell ref="D13:D14"/>
    <mergeCell ref="E13:E14"/>
    <mergeCell ref="F13:F14"/>
    <mergeCell ref="C5:C6"/>
    <mergeCell ref="D5:D6"/>
    <mergeCell ref="E5:E6"/>
    <mergeCell ref="F5:F6"/>
    <mergeCell ref="G5:G6"/>
    <mergeCell ref="J9:J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9:A10"/>
    <mergeCell ref="B9:B10"/>
    <mergeCell ref="C9:C10"/>
    <mergeCell ref="D9:D10"/>
    <mergeCell ref="E9:E10"/>
    <mergeCell ref="F9:F10"/>
    <mergeCell ref="G9:G10"/>
    <mergeCell ref="H9:H10"/>
    <mergeCell ref="G53:G54"/>
    <mergeCell ref="H53:H54"/>
    <mergeCell ref="I53:I54"/>
    <mergeCell ref="J53:J54"/>
    <mergeCell ref="A59:A60"/>
    <mergeCell ref="B59:B60"/>
    <mergeCell ref="C59:C60"/>
    <mergeCell ref="D59:D60"/>
    <mergeCell ref="E59:E60"/>
    <mergeCell ref="I37:I38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B41:B42"/>
    <mergeCell ref="C41:C42"/>
    <mergeCell ref="D41:D42"/>
    <mergeCell ref="E41:E42"/>
    <mergeCell ref="F41:F42"/>
    <mergeCell ref="G41:G42"/>
    <mergeCell ref="H41:H42"/>
    <mergeCell ref="I41:I42"/>
    <mergeCell ref="I45:I46"/>
    <mergeCell ref="B49:B50"/>
    <mergeCell ref="C49:C50"/>
    <mergeCell ref="D49:D50"/>
    <mergeCell ref="E49:E50"/>
    <mergeCell ref="F49:F50"/>
    <mergeCell ref="A1:K1"/>
    <mergeCell ref="A2:K2"/>
    <mergeCell ref="A3:K3"/>
    <mergeCell ref="A35:A36"/>
    <mergeCell ref="I31:I32"/>
    <mergeCell ref="A25:A26"/>
    <mergeCell ref="A21:A22"/>
    <mergeCell ref="B21:B22"/>
    <mergeCell ref="C21:C22"/>
    <mergeCell ref="J5:J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H5:H6"/>
    <mergeCell ref="I5:I6"/>
    <mergeCell ref="A5:A6"/>
    <mergeCell ref="B5:B6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63:K64"/>
    <mergeCell ref="K65:K66"/>
    <mergeCell ref="K67:K68"/>
    <mergeCell ref="A55:K55"/>
    <mergeCell ref="K41:K42"/>
    <mergeCell ref="K43:K44"/>
    <mergeCell ref="K45:K46"/>
    <mergeCell ref="K47:K48"/>
    <mergeCell ref="K49:K50"/>
    <mergeCell ref="K51:K52"/>
    <mergeCell ref="K53:K54"/>
    <mergeCell ref="K59:K60"/>
    <mergeCell ref="K61:K62"/>
    <mergeCell ref="A49:A50"/>
    <mergeCell ref="A43:A44"/>
    <mergeCell ref="A41:A42"/>
    <mergeCell ref="A53:A54"/>
    <mergeCell ref="B53:B54"/>
    <mergeCell ref="C53:C54"/>
    <mergeCell ref="A56:K56"/>
    <mergeCell ref="A57:K57"/>
    <mergeCell ref="D53:D54"/>
    <mergeCell ref="E53:E54"/>
    <mergeCell ref="F53:F54"/>
  </mergeCells>
  <pageMargins left="0.70866141732283472" right="0.70866141732283472" top="0.74803149606299213" bottom="0.74803149606299213" header="0.31496062992125984" footer="0.31496062992125984"/>
  <pageSetup paperSize="256" fitToHeight="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Of. Gral.</vt:lpstr>
      <vt:lpstr>VILLAS</vt:lpstr>
      <vt:lpstr>CADIPSIC</vt:lpstr>
      <vt:lpstr>CADIPSIC!Área_de_impresión</vt:lpstr>
      <vt:lpstr>'Of.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Ramirez</dc:creator>
  <cp:lastModifiedBy>Yehick Jeanette Flores Padilla</cp:lastModifiedBy>
  <cp:lastPrinted>2026-03-04T19:34:13Z</cp:lastPrinted>
  <dcterms:created xsi:type="dcterms:W3CDTF">2024-10-11T18:47:21Z</dcterms:created>
  <dcterms:modified xsi:type="dcterms:W3CDTF">2026-03-06T23:17:50Z</dcterms:modified>
</cp:coreProperties>
</file>