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l\Donaciones\2026\"/>
    </mc:Choice>
  </mc:AlternateContent>
  <xr:revisionPtr revIDLastSave="0" documentId="13_ncr:1_{5969F0DE-48FD-44FF-8C57-1D8A7CC8B5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. Gral." sheetId="1" r:id="rId1"/>
    <sheet name="VILLAS" sheetId="4" r:id="rId2"/>
    <sheet name="CADIPSIC" sheetId="5" r:id="rId3"/>
  </sheets>
  <definedNames>
    <definedName name="_xlnm.Print_Area" localSheetId="2">CADIPSIC!$A$1:$K$75</definedName>
    <definedName name="_xlnm.Print_Area" localSheetId="0">'Of. Gral.'!#REF!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4" l="1"/>
  <c r="H7" i="4"/>
  <c r="H6" i="4"/>
  <c r="H5" i="4"/>
  <c r="H9" i="4" l="1"/>
  <c r="H118" i="1" s="1"/>
  <c r="H115" i="1"/>
  <c r="H113" i="1"/>
  <c r="H112" i="1"/>
  <c r="H117" i="1" l="1"/>
  <c r="H111" i="1"/>
  <c r="H114" i="1"/>
  <c r="H110" i="1"/>
  <c r="H109" i="1"/>
  <c r="H108" i="1"/>
  <c r="H107" i="1"/>
  <c r="H106" i="1"/>
  <c r="H101" i="1"/>
  <c r="H100" i="1"/>
  <c r="H99" i="1"/>
  <c r="H98" i="1"/>
  <c r="H97" i="1"/>
  <c r="H96" i="1"/>
  <c r="A103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76" i="1"/>
  <c r="H75" i="1"/>
  <c r="H74" i="1"/>
  <c r="A78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A48" i="1"/>
  <c r="H52" i="1"/>
  <c r="H51" i="1"/>
  <c r="H46" i="1"/>
  <c r="H45" i="1"/>
  <c r="H44" i="1"/>
  <c r="H43" i="1"/>
  <c r="H42" i="1"/>
  <c r="H41" i="1"/>
  <c r="F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2" i="1"/>
  <c r="H21" i="1"/>
  <c r="H20" i="1"/>
  <c r="H19" i="1"/>
  <c r="H18" i="1"/>
  <c r="H17" i="1"/>
  <c r="H16" i="1"/>
  <c r="H15" i="1"/>
  <c r="H14" i="1"/>
  <c r="H13" i="1"/>
  <c r="H11" i="1"/>
  <c r="H10" i="1"/>
  <c r="H9" i="1"/>
  <c r="H8" i="1"/>
  <c r="H7" i="1"/>
  <c r="H6" i="1"/>
  <c r="H5" i="1"/>
  <c r="H61" i="5" l="1"/>
  <c r="H59" i="5"/>
  <c r="H53" i="5"/>
  <c r="H51" i="5"/>
  <c r="H49" i="5"/>
  <c r="H47" i="5"/>
  <c r="H45" i="5"/>
  <c r="H43" i="5"/>
  <c r="H41" i="5"/>
  <c r="H39" i="5"/>
  <c r="H37" i="5"/>
  <c r="H35" i="5"/>
  <c r="H33" i="5"/>
  <c r="H31" i="5"/>
  <c r="H29" i="5"/>
  <c r="H27" i="5"/>
  <c r="H25" i="5"/>
  <c r="H23" i="5"/>
  <c r="H21" i="5"/>
  <c r="H19" i="5"/>
  <c r="H17" i="5"/>
  <c r="H15" i="5"/>
  <c r="H13" i="5"/>
  <c r="H11" i="5"/>
  <c r="H9" i="5"/>
  <c r="H7" i="5"/>
  <c r="H5" i="5"/>
  <c r="H63" i="5" s="1"/>
  <c r="H119" i="1" s="1"/>
  <c r="H120" i="1" s="1"/>
</calcChain>
</file>

<file path=xl/sharedStrings.xml><?xml version="1.0" encoding="utf-8"?>
<sst xmlns="http://schemas.openxmlformats.org/spreadsheetml/2006/main" count="880" uniqueCount="204">
  <si>
    <t>FECHA DE LA EROGACIÓN</t>
  </si>
  <si>
    <t>FOLIO</t>
  </si>
  <si>
    <t>CONCEPTO O NOMBRE DEL DONATIVO, ESTIMULO O APOYO</t>
  </si>
  <si>
    <t>CANTIDAD</t>
  </si>
  <si>
    <t>COSTO UNITARIO</t>
  </si>
  <si>
    <t>COSTO TOTAL</t>
  </si>
  <si>
    <t>NOMBRE DEL BENEFICIADO</t>
  </si>
  <si>
    <t>TEMPORALIDAD</t>
  </si>
  <si>
    <t>CRITERIO GENERAL PARA OTORGARLO</t>
  </si>
  <si>
    <t>INDEFINIDA</t>
  </si>
  <si>
    <t>VULNERABILIDAD</t>
  </si>
  <si>
    <t xml:space="preserve">SISTEMA PARA EL DESARROLLO INTEGRAL DE LA FAMILIA    </t>
  </si>
  <si>
    <t>CADIPSIC</t>
  </si>
  <si>
    <t>TOTAL</t>
  </si>
  <si>
    <t>Calle Eulogio Parra # 2539 col. Circunvalación Guevara, Guadalajara Jalisco</t>
  </si>
  <si>
    <t>C.P. 44680   Tel. 33 3836 3444</t>
  </si>
  <si>
    <t>TIPO DE DONATIVO</t>
  </si>
  <si>
    <t>UNIDAD DE MEDIDA</t>
  </si>
  <si>
    <t xml:space="preserve">FECHA DE LA EROGACIÓN </t>
  </si>
  <si>
    <t xml:space="preserve">FOLIO </t>
  </si>
  <si>
    <t xml:space="preserve">TIPO DE DONATIVO Y/O CFDI </t>
  </si>
  <si>
    <t xml:space="preserve">UNIDAD DE MEDIDA </t>
  </si>
  <si>
    <t xml:space="preserve">CANTIDAD </t>
  </si>
  <si>
    <t xml:space="preserve">COSTO UNITARIO </t>
  </si>
  <si>
    <t xml:space="preserve">COSTO TOTAL </t>
  </si>
  <si>
    <t>TOTAL SALIDAS POR DONATIVO</t>
  </si>
  <si>
    <t>Jefe de Departamento Del Programa CADIPSIC</t>
  </si>
  <si>
    <t>Soporte De Administración CADIPSIC Palmas</t>
  </si>
  <si>
    <t>OPD de la Administración Pública Municipal</t>
  </si>
  <si>
    <t>CASA HOGAR VILLAS MIRAVALLE</t>
  </si>
  <si>
    <t>LIC. LAURA ALICIA AVELAR LEDON</t>
  </si>
  <si>
    <t>C.P. 44680 Tel.3338365444</t>
  </si>
  <si>
    <t>Lic. Leticia Orozco Rubio</t>
  </si>
  <si>
    <t>Lic. Laura Avelar Ledón</t>
  </si>
  <si>
    <t xml:space="preserve">Jefatura del Departamento de Gestión Administrativa de CHVM 
</t>
  </si>
  <si>
    <t>Titular de Procuración de Fondos</t>
  </si>
  <si>
    <t>Especie</t>
  </si>
  <si>
    <t>OPD de la Administración Pública Municipal
 Denominado Sistema DIF Guadalajara</t>
  </si>
  <si>
    <t xml:space="preserve">C. EDNA GABRIELA VALDEZ RÍOS </t>
  </si>
  <si>
    <t xml:space="preserve">LIC. ROLDAN CRUZ LAZARO </t>
  </si>
  <si>
    <t>Denominado Sistema  DIF Guadalajara</t>
  </si>
  <si>
    <t xml:space="preserve">Titular de Procuración de Fondos del OPD  </t>
  </si>
  <si>
    <t>de la Administración Pública Municipal Denominado Sistema  DIF Guadalajara</t>
  </si>
  <si>
    <t xml:space="preserve">Calle Eulogio Parra #2539 col. Circunvalacion guevara, Guadalajara Jalisco 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</si>
  <si>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</si>
  <si>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</si>
  <si>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</si>
  <si>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</si>
  <si>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</si>
  <si>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</si>
  <si>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</si>
  <si>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</si>
  <si>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</si>
  <si>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</si>
  <si>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</si>
  <si>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</si>
  <si>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</si>
  <si>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</si>
  <si>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</si>
  <si>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</si>
  <si>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</si>
  <si>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</si>
  <si>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</si>
  <si>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 xml:space="preserve">  Cena Completa</t>
  </si>
  <si>
    <t>Servicio</t>
  </si>
  <si>
    <t>Usuarios CADIPSIC Las Palmas, Belisario Y Refugio</t>
  </si>
  <si>
    <t>Alimento Preparado Variado</t>
  </si>
  <si>
    <t>Litro</t>
  </si>
  <si>
    <t xml:space="preserve">Cena </t>
  </si>
  <si>
    <t>Tostada</t>
  </si>
  <si>
    <t>Kilo</t>
  </si>
  <si>
    <t xml:space="preserve">pastel a granel </t>
  </si>
  <si>
    <t xml:space="preserve">Kilo </t>
  </si>
  <si>
    <t>Pieza</t>
  </si>
  <si>
    <t>5</t>
  </si>
  <si>
    <t>Prenda de Vestir Usada</t>
  </si>
  <si>
    <t>Bolillo</t>
  </si>
  <si>
    <t>12</t>
  </si>
  <si>
    <t>089</t>
  </si>
  <si>
    <t>32</t>
  </si>
  <si>
    <t>090</t>
  </si>
  <si>
    <t>091</t>
  </si>
  <si>
    <t>092</t>
  </si>
  <si>
    <t>093</t>
  </si>
  <si>
    <t>094</t>
  </si>
  <si>
    <t>10</t>
  </si>
  <si>
    <t xml:space="preserve">   </t>
  </si>
  <si>
    <t>095</t>
  </si>
  <si>
    <t>096</t>
  </si>
  <si>
    <t>CONCENTRADO DONATIVOS SALIDAS MARZO 2026</t>
  </si>
  <si>
    <t>solurales</t>
  </si>
  <si>
    <t>piezas</t>
  </si>
  <si>
    <t>Dirección General de Prevención del Delito de la Secretaría de Seguridad del Estado de Jalisco</t>
  </si>
  <si>
    <t>Boletos acceso al Acuario Michin</t>
  </si>
  <si>
    <t>bloqueador solar DIF Jalisco</t>
  </si>
  <si>
    <t>cajas</t>
  </si>
  <si>
    <t>Salud en el Trabajo Secretaria de Seguridad del Estado de Jalisco</t>
  </si>
  <si>
    <t>aguas heineken</t>
  </si>
  <si>
    <t>Vestidos de fiesta usados en buen estado</t>
  </si>
  <si>
    <t>Delegación de la Procuraduría de Protección de Niñas, Niños y Adolescentes del Municipio de Guadalajara</t>
  </si>
  <si>
    <t>bloqueadores solares</t>
  </si>
  <si>
    <t>electrolit 625ml.</t>
  </si>
  <si>
    <t>desodorante</t>
  </si>
  <si>
    <t>pieza</t>
  </si>
  <si>
    <t>toallitas húmedas</t>
  </si>
  <si>
    <t>paquetes</t>
  </si>
  <si>
    <t>jabón líquido para manos</t>
  </si>
  <si>
    <t>crema corporal</t>
  </si>
  <si>
    <t>bolsas de tela (casa xavier)</t>
  </si>
  <si>
    <t>tiaras</t>
  </si>
  <si>
    <t>aretes</t>
  </si>
  <si>
    <t>pares</t>
  </si>
  <si>
    <t>tenis (calzado Floga)</t>
  </si>
  <si>
    <t>Vestidos XV años (Ragazza)</t>
  </si>
  <si>
    <t>CONCENTRADO DE DONATIVOS SALIDAS MARZO 2026</t>
  </si>
  <si>
    <t xml:space="preserve">OFICINAS GENERALES </t>
  </si>
  <si>
    <t>hora de mariachi (Turismo)</t>
  </si>
  <si>
    <t>servicio</t>
  </si>
  <si>
    <t>hora de misa (catedral de GDL)</t>
  </si>
  <si>
    <t>Peinado de quinceañeras</t>
  </si>
  <si>
    <t>maquillaje de quinceañeras</t>
  </si>
  <si>
    <t>alimentos para quinceañeras e invitados</t>
  </si>
  <si>
    <t>transporte (Sec. Transporte)</t>
  </si>
  <si>
    <t>DJ (RP Municipio GDL)</t>
  </si>
  <si>
    <t>pastel para 100 personas</t>
  </si>
  <si>
    <t>pants stella vega</t>
  </si>
  <si>
    <t>patines en linea</t>
  </si>
  <si>
    <t xml:space="preserve">juguetes </t>
  </si>
  <si>
    <t>frazadas</t>
  </si>
  <si>
    <t>paseo en calandrias</t>
  </si>
  <si>
    <t>Municipio de Guadalajara</t>
  </si>
  <si>
    <t>Despensas Stella Vega</t>
  </si>
  <si>
    <t>Piezas</t>
  </si>
  <si>
    <t>Coordinación de Programas</t>
  </si>
  <si>
    <t>arroz verde valle</t>
  </si>
  <si>
    <t>kilos</t>
  </si>
  <si>
    <t>frijol verde valle</t>
  </si>
  <si>
    <t>lenteja verde valle</t>
  </si>
  <si>
    <t>garbanzo verde valle</t>
  </si>
  <si>
    <t>DIPAM</t>
  </si>
  <si>
    <t>097</t>
  </si>
  <si>
    <t>Jefatura de Nutrición CDI, CAIC y CEDI</t>
  </si>
  <si>
    <t>098</t>
  </si>
  <si>
    <t>Jefatura de Comedores Comunitarios</t>
  </si>
  <si>
    <t>099</t>
  </si>
  <si>
    <t>Casa Hogar Villas Miravalle</t>
  </si>
  <si>
    <t>Jefatura de Educación Física y Deportes</t>
  </si>
  <si>
    <t>Departamento de Educación Preescolar</t>
  </si>
  <si>
    <t>bloqueadores solares DIF Jalisco</t>
  </si>
  <si>
    <t>Nuestra Huella y Legado, A.C.</t>
  </si>
  <si>
    <t>ropa usada en buen estado</t>
  </si>
  <si>
    <t>bulto</t>
  </si>
  <si>
    <t>Dirección de Trabajo Social</t>
  </si>
  <si>
    <t>articulos varios</t>
  </si>
  <si>
    <t>Coordinación de Inclusión</t>
  </si>
  <si>
    <t>frijol isadora c/24 sobres c/u</t>
  </si>
  <si>
    <t>granola dasavena</t>
  </si>
  <si>
    <t>caja</t>
  </si>
  <si>
    <t xml:space="preserve">cajas </t>
  </si>
  <si>
    <t xml:space="preserve">suero pediatrico </t>
  </si>
  <si>
    <t>pelotas</t>
  </si>
  <si>
    <t>alitas de pollo</t>
  </si>
  <si>
    <t>base de cama individual usada en buen estado</t>
  </si>
  <si>
    <t>bases de cama individual usada en buen estado</t>
  </si>
  <si>
    <t>cobijas</t>
  </si>
  <si>
    <t>Acompañar las Ausencias</t>
  </si>
  <si>
    <t>bultos</t>
  </si>
  <si>
    <t>CADI</t>
  </si>
  <si>
    <t>desayunos (guisado de costilla, frijoles, arroz, agua y tortillas)</t>
  </si>
  <si>
    <t>pasteles</t>
  </si>
  <si>
    <t>mufin</t>
  </si>
  <si>
    <t>jugos de difeferentes sabores 19 hermanos</t>
  </si>
  <si>
    <t>bolsas de fruta (plátano,guayaba,naranja,pepino y manzana)</t>
  </si>
  <si>
    <t>toallas sanitarias</t>
  </si>
  <si>
    <t>bolsas</t>
  </si>
  <si>
    <t xml:space="preserve">Despensas </t>
  </si>
  <si>
    <t>bloqueadores solares spray 50+</t>
  </si>
  <si>
    <t>Complejo El Sauz</t>
  </si>
  <si>
    <t>Pases de acceso a JAPI</t>
  </si>
  <si>
    <t>CEAMIVIDA</t>
  </si>
  <si>
    <t>Fundación MOMAIC</t>
  </si>
  <si>
    <t xml:space="preserve">DONATIVOS OFICINAS GENERALES </t>
  </si>
  <si>
    <t>.</t>
  </si>
  <si>
    <t xml:space="preserve">DONATIVOS VILLAS MIRAVALLE </t>
  </si>
  <si>
    <t>DONATIVOS CADIPSIC</t>
  </si>
  <si>
    <t>Lic. Laura A.Avelar Ledón</t>
  </si>
  <si>
    <t>Titular de Procuración de Fondos y Relaciones Publicas del OPD de la Administración Pública Municipal Denominado Sistema DIF Guadalajara.</t>
  </si>
  <si>
    <t>Calle Eulogio Parra # 2539 col. Circunvalación Guevara, Guadalajara Jalisco C.P. 44680   Tel. 33 3836 3444</t>
  </si>
  <si>
    <t>gel fijador p/cabello rocca</t>
  </si>
  <si>
    <t xml:space="preserve">bloqueador solar </t>
  </si>
  <si>
    <t>bebidas (yakult, lechitas santa clara, yogurt )</t>
  </si>
  <si>
    <t>Fundación Azul María</t>
  </si>
  <si>
    <t>010/2026</t>
  </si>
  <si>
    <t>Entrada al cine (Incluye refresco y palomitas)</t>
  </si>
  <si>
    <t>Albergue Villas Miravalle</t>
  </si>
  <si>
    <t>Indefinida</t>
  </si>
  <si>
    <t>Vulnerabilidad</t>
  </si>
  <si>
    <t>011/2026</t>
  </si>
  <si>
    <t>Pieza de pastel de frutas</t>
  </si>
  <si>
    <t>Pares</t>
  </si>
  <si>
    <t>012/2026</t>
  </si>
  <si>
    <t>Pieza de rosca de Naranja Grande</t>
  </si>
  <si>
    <t xml:space="preserve">Par de tenis </t>
  </si>
  <si>
    <t>013/2026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</si>
</sst>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dd/mm/yyyy;@"/>
    <numFmt numFmtId="166" formatCode="d/m/yyyy"/>
    <numFmt numFmtId="167" formatCode="&quot;$&quot;#,##0.00"/>
  </numFmts>
  <fonts count="3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</font>
    <font>
      <b/>
      <sz val="7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8" fillId="0" borderId="0"/>
    <xf numFmtId="44" fontId="8" fillId="0" borderId="0" applyFont="0" applyFill="0" applyBorder="0" applyAlignment="0" applyProtection="0"/>
  </cellStyleXfs>
  <cellXfs count="263">
    <xf numFmtId="0" fontId="0" fillId="0" borderId="0" xfId="0"/>
    <xf numFmtId="0" fontId="4" fillId="0" borderId="0" xfId="2"/>
    <xf numFmtId="44" fontId="4" fillId="0" borderId="0" xfId="2" applyNumberFormat="1" applyAlignment="1">
      <alignment vertical="center"/>
    </xf>
    <xf numFmtId="0" fontId="4" fillId="0" borderId="0" xfId="2" applyAlignment="1">
      <alignment vertic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14" fontId="0" fillId="0" borderId="0" xfId="0" applyNumberFormat="1"/>
    <xf numFmtId="0" fontId="13" fillId="0" borderId="0" xfId="0" applyFont="1"/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0" fillId="0" borderId="0" xfId="0" applyFont="1" applyAlignment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44" fontId="5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6" fillId="0" borderId="0" xfId="0" applyFont="1"/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166" fontId="14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165" fontId="11" fillId="0" borderId="5" xfId="0" applyNumberFormat="1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2" fillId="0" borderId="0" xfId="0" applyFont="1"/>
    <xf numFmtId="0" fontId="2" fillId="0" borderId="1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14" fontId="23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/>
    <xf numFmtId="0" fontId="24" fillId="0" borderId="0" xfId="0" applyFont="1" applyBorder="1" applyAlignment="1">
      <alignment horizontal="right"/>
    </xf>
    <xf numFmtId="44" fontId="6" fillId="0" borderId="1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/>
    <xf numFmtId="0" fontId="24" fillId="0" borderId="33" xfId="0" applyFont="1" applyBorder="1" applyAlignment="1"/>
    <xf numFmtId="0" fontId="24" fillId="0" borderId="33" xfId="0" applyFont="1" applyBorder="1" applyAlignment="1">
      <alignment horizontal="right"/>
    </xf>
    <xf numFmtId="44" fontId="6" fillId="0" borderId="33" xfId="0" applyNumberFormat="1" applyFont="1" applyBorder="1" applyAlignment="1">
      <alignment horizontal="center"/>
    </xf>
    <xf numFmtId="0" fontId="24" fillId="0" borderId="34" xfId="0" applyFont="1" applyBorder="1" applyAlignment="1"/>
    <xf numFmtId="0" fontId="24" fillId="0" borderId="35" xfId="0" applyFont="1" applyBorder="1" applyAlignment="1">
      <alignment horizontal="right"/>
    </xf>
    <xf numFmtId="44" fontId="6" fillId="0" borderId="2" xfId="0" applyNumberFormat="1" applyFont="1" applyBorder="1" applyAlignment="1">
      <alignment horizontal="center"/>
    </xf>
    <xf numFmtId="0" fontId="24" fillId="0" borderId="34" xfId="0" applyFont="1" applyBorder="1" applyAlignment="1">
      <alignment horizontal="left"/>
    </xf>
    <xf numFmtId="44" fontId="6" fillId="0" borderId="2" xfId="0" applyNumberFormat="1" applyFont="1" applyBorder="1" applyAlignment="1">
      <alignment horizontal="right"/>
    </xf>
    <xf numFmtId="44" fontId="24" fillId="0" borderId="0" xfId="0" applyNumberFormat="1" applyFont="1" applyBorder="1" applyAlignment="1">
      <alignment horizontal="center" vertical="center" wrapText="1"/>
    </xf>
    <xf numFmtId="2" fontId="26" fillId="0" borderId="0" xfId="0" applyNumberFormat="1" applyFont="1" applyBorder="1" applyAlignment="1">
      <alignment horizontal="center" vertical="center" wrapText="1"/>
    </xf>
    <xf numFmtId="14" fontId="27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0" fontId="28" fillId="0" borderId="0" xfId="0" applyFont="1" applyBorder="1" applyAlignment="1">
      <alignment horizontal="right"/>
    </xf>
    <xf numFmtId="0" fontId="26" fillId="0" borderId="0" xfId="0" applyFont="1" applyBorder="1" applyAlignment="1">
      <alignment horizontal="center" vertical="center" wrapText="1"/>
    </xf>
    <xf numFmtId="44" fontId="29" fillId="0" borderId="0" xfId="0" applyNumberFormat="1" applyFont="1"/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/>
    </xf>
    <xf numFmtId="0" fontId="34" fillId="0" borderId="0" xfId="0" applyFont="1" applyBorder="1"/>
    <xf numFmtId="167" fontId="33" fillId="0" borderId="0" xfId="0" applyNumberFormat="1" applyFont="1" applyBorder="1"/>
    <xf numFmtId="0" fontId="31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/>
    </xf>
    <xf numFmtId="14" fontId="30" fillId="0" borderId="37" xfId="0" applyNumberFormat="1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31" fillId="0" borderId="38" xfId="0" applyFont="1" applyBorder="1" applyAlignment="1">
      <alignment horizontal="center" wrapText="1"/>
    </xf>
    <xf numFmtId="0" fontId="32" fillId="0" borderId="38" xfId="0" applyFont="1" applyBorder="1" applyAlignment="1">
      <alignment horizontal="center" wrapText="1"/>
    </xf>
    <xf numFmtId="0" fontId="31" fillId="0" borderId="38" xfId="0" applyFont="1" applyBorder="1" applyAlignment="1">
      <alignment horizontal="center"/>
    </xf>
    <xf numFmtId="167" fontId="31" fillId="0" borderId="38" xfId="0" applyNumberFormat="1" applyFont="1" applyBorder="1" applyAlignment="1">
      <alignment horizontal="center"/>
    </xf>
    <xf numFmtId="167" fontId="29" fillId="0" borderId="38" xfId="0" applyNumberFormat="1" applyFont="1" applyBorder="1"/>
    <xf numFmtId="0" fontId="32" fillId="0" borderId="39" xfId="0" applyFont="1" applyBorder="1" applyAlignment="1">
      <alignment horizontal="center" wrapText="1"/>
    </xf>
    <xf numFmtId="0" fontId="32" fillId="0" borderId="40" xfId="0" applyFont="1" applyBorder="1" applyAlignment="1">
      <alignment horizontal="center" wrapText="1"/>
    </xf>
    <xf numFmtId="14" fontId="30" fillId="0" borderId="38" xfId="0" applyNumberFormat="1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32" fillId="0" borderId="38" xfId="0" applyFont="1" applyBorder="1" applyAlignment="1">
      <alignment horizontal="center"/>
    </xf>
    <xf numFmtId="167" fontId="1" fillId="0" borderId="40" xfId="0" applyNumberFormat="1" applyFont="1" applyBorder="1"/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11" fillId="0" borderId="11" xfId="0" applyNumberFormat="1" applyFont="1" applyBorder="1" applyAlignment="1">
      <alignment horizontal="center" vertical="center"/>
    </xf>
    <xf numFmtId="165" fontId="11" fillId="0" borderId="12" xfId="0" applyNumberFormat="1" applyFont="1" applyBorder="1" applyAlignment="1">
      <alignment horizontal="center" vertical="center"/>
    </xf>
    <xf numFmtId="165" fontId="11" fillId="0" borderId="1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center" vertical="center"/>
    </xf>
    <xf numFmtId="0" fontId="11" fillId="0" borderId="4" xfId="0" quotePrefix="1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14" fontId="11" fillId="0" borderId="9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36" xfId="0" applyNumberFormat="1" applyFont="1" applyBorder="1" applyAlignment="1">
      <alignment horizontal="center" vertical="center"/>
    </xf>
    <xf numFmtId="0" fontId="2" fillId="0" borderId="22" xfId="0" quotePrefix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166" fontId="17" fillId="0" borderId="0" xfId="0" applyNumberFormat="1" applyFont="1" applyAlignment="1">
      <alignment horizontal="center" vertical="top"/>
    </xf>
    <xf numFmtId="0" fontId="0" fillId="0" borderId="0" xfId="0" applyFont="1" applyAlignment="1">
      <alignment vertical="top"/>
    </xf>
    <xf numFmtId="166" fontId="17" fillId="0" borderId="0" xfId="0" applyNumberFormat="1" applyFont="1" applyAlignment="1">
      <alignment horizontal="center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5" fillId="0" borderId="41" xfId="0" applyFont="1" applyBorder="1"/>
    <xf numFmtId="0" fontId="34" fillId="0" borderId="42" xfId="0" applyFont="1" applyBorder="1"/>
    <xf numFmtId="0" fontId="34" fillId="0" borderId="43" xfId="0" applyFont="1" applyBorder="1"/>
    <xf numFmtId="0" fontId="1" fillId="0" borderId="44" xfId="0" applyFont="1" applyBorder="1" applyAlignment="1">
      <alignment horizontal="center"/>
    </xf>
    <xf numFmtId="0" fontId="34" fillId="0" borderId="45" xfId="0" applyFont="1" applyBorder="1"/>
    <xf numFmtId="0" fontId="34" fillId="0" borderId="46" xfId="0" applyFont="1" applyBorder="1"/>
    <xf numFmtId="0" fontId="31" fillId="0" borderId="45" xfId="0" applyFont="1" applyBorder="1" applyAlignment="1">
      <alignment horizontal="center" wrapText="1"/>
    </xf>
    <xf numFmtId="0" fontId="34" fillId="0" borderId="47" xfId="0" applyFont="1" applyBorder="1"/>
    <xf numFmtId="14" fontId="19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16" xfId="2" applyFont="1" applyBorder="1" applyAlignment="1">
      <alignment horizontal="center" vertical="center" wrapText="1"/>
    </xf>
    <xf numFmtId="0" fontId="1" fillId="0" borderId="15" xfId="2" applyFont="1" applyBorder="1" applyAlignment="1">
      <alignment horizontal="center" vertical="center" wrapText="1"/>
    </xf>
    <xf numFmtId="0" fontId="1" fillId="0" borderId="21" xfId="2" applyFont="1" applyBorder="1" applyAlignment="1">
      <alignment horizontal="center" vertical="center" wrapText="1"/>
    </xf>
    <xf numFmtId="0" fontId="1" fillId="0" borderId="19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center" vertical="center" wrapText="1"/>
    </xf>
    <xf numFmtId="44" fontId="12" fillId="0" borderId="2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</cellXfs>
  <cellStyles count="5">
    <cellStyle name="Moneda 2" xfId="4" xr:uid="{00000000-0005-0000-0000-000000000000}"/>
    <cellStyle name="Moneda 3" xfId="1" xr:uid="{00000000-0005-0000-0000-000001000000}"/>
    <cellStyle name="Normal" xfId="0" builtinId="0"/>
    <cellStyle name="Normal 2" xfId="2" xr:uid="{00000000-0005-0000-0000-000003000000}"/>
    <cellStyle name="Normal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199248</xdr:colOff>
      <xdr:row>0</xdr:row>
      <xdr:rowOff>4861</xdr:rowOff>
    </xdr:from>
    <xdr:to>
      <xdr:col>2</xdr:col>
      <xdr:colOff>904098</xdr:colOff>
      <xdr:row>2</xdr:row>
      <xdr:rowOff>237941</xdr:rowOff>
    </xdr:to>
    <xdr:pic>
      <xdr:nvPicPr>
        <xdr:cNvPr id="6" name="Imagen 5" descr="Logos DIF GDL Pagina Web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4861"/>
          <a:ext cx="1755321" cy="995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46</xdr:row>
      <xdr:rowOff>4861</xdr:rowOff>
    </xdr:from>
    <xdr:to>
      <xdr:col>2</xdr:col>
      <xdr:colOff>904098</xdr:colOff>
      <xdr:row>48</xdr:row>
      <xdr:rowOff>237941</xdr:rowOff>
    </xdr:to>
    <xdr:pic>
      <xdr:nvPicPr>
        <xdr:cNvPr id="7" name="Imagen 6" descr="Logos DIF GDL Pagina Web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12534318"/>
          <a:ext cx="1755321" cy="995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76</xdr:row>
      <xdr:rowOff>4861</xdr:rowOff>
    </xdr:from>
    <xdr:to>
      <xdr:col>2</xdr:col>
      <xdr:colOff>904098</xdr:colOff>
      <xdr:row>78</xdr:row>
      <xdr:rowOff>237941</xdr:rowOff>
    </xdr:to>
    <xdr:pic>
      <xdr:nvPicPr>
        <xdr:cNvPr id="8" name="Imagen 7" descr="Logos DIF GDL Pagina Web-0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18831704"/>
          <a:ext cx="1755321" cy="995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22</xdr:row>
      <xdr:rowOff>4861</xdr:rowOff>
    </xdr:from>
    <xdr:to>
      <xdr:col>2</xdr:col>
      <xdr:colOff>904098</xdr:colOff>
      <xdr:row>24</xdr:row>
      <xdr:rowOff>237941</xdr:rowOff>
    </xdr:to>
    <xdr:pic>
      <xdr:nvPicPr>
        <xdr:cNvPr id="9" name="Imagen 2" descr="Logos DIF GDL Pagina Web-0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6149847"/>
          <a:ext cx="1755321" cy="995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101</xdr:row>
      <xdr:rowOff>4861</xdr:rowOff>
    </xdr:from>
    <xdr:to>
      <xdr:col>2</xdr:col>
      <xdr:colOff>904098</xdr:colOff>
      <xdr:row>103</xdr:row>
      <xdr:rowOff>237941</xdr:rowOff>
    </xdr:to>
    <xdr:pic>
      <xdr:nvPicPr>
        <xdr:cNvPr id="10" name="Imagen 12" descr="Logos DIF GDL Pagina Web-0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25101875"/>
          <a:ext cx="1755321" cy="995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290172</xdr:colOff>
      <xdr:row>0</xdr:row>
      <xdr:rowOff>0</xdr:rowOff>
    </xdr:from>
    <xdr:to>
      <xdr:col>2</xdr:col>
      <xdr:colOff>459762</xdr:colOff>
      <xdr:row>2</xdr:row>
      <xdr:rowOff>247651</xdr:rowOff>
    </xdr:to>
    <xdr:pic>
      <xdr:nvPicPr>
        <xdr:cNvPr id="2" name="Imagen 1" descr="Logos DIF GDL Pagina Web-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72" y="0"/>
          <a:ext cx="2117112" cy="1013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379628</xdr:colOff>
      <xdr:row>0</xdr:row>
      <xdr:rowOff>0</xdr:rowOff>
    </xdr:from>
    <xdr:to>
      <xdr:col>2</xdr:col>
      <xdr:colOff>1081989</xdr:colOff>
      <xdr:row>2</xdr:row>
      <xdr:rowOff>353098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467" y="0"/>
          <a:ext cx="2467858" cy="1112353"/>
        </a:xfrm>
        <a:prstGeom prst="rect">
          <a:avLst/>
        </a:prstGeom>
      </xdr:spPr>
    </xdr:pic>
    <xdr:clientData/>
  </xdr:twoCellAnchor>
  <xdr:oneCellAnchor>
    <xdr:from>
      <xdr:col>0</xdr:col>
      <xdr:colOff>379628</xdr:colOff>
      <xdr:row>54</xdr:row>
      <xdr:rowOff>0</xdr:rowOff>
    </xdr:from>
    <xdr:ext cx="2473206" cy="1119698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628" y="0"/>
          <a:ext cx="2473206" cy="11196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7"/>
  <sheetViews>
    <sheetView tabSelected="1" zoomScaleNormal="100" workbookViewId="0">
      <selection sqref="A1:K1"/>
    </sheetView>
  </sheetViews>
  <sheetFormatPr baseColWidth="10" defaultColWidth="11.140625" defaultRowHeight="15" x14ac:dyDescent="0.25"/>
  <cols>
    <col min="1" max="1" width="11.140625" style="4" customWidth="1"/>
    <col min="2" max="2" width="8.28515625" style="4" customWidth="1"/>
    <col min="3" max="3" width="29.42578125" style="6" customWidth="1"/>
    <col min="4" max="4" width="11.28515625" style="6" customWidth="1"/>
    <col min="5" max="5" width="8.7109375" style="6" customWidth="1"/>
    <col min="6" max="6" width="11.85546875" style="6" customWidth="1"/>
    <col min="7" max="7" width="11" style="6" bestFit="1" customWidth="1"/>
    <col min="8" max="8" width="13.7109375" style="6" customWidth="1"/>
    <col min="9" max="9" width="13.42578125" style="4" customWidth="1"/>
    <col min="10" max="10" width="14.28515625" style="4" customWidth="1"/>
    <col min="11" max="11" width="15.28515625" style="6" customWidth="1"/>
    <col min="12" max="16384" width="11.140625" style="6"/>
  </cols>
  <sheetData>
    <row r="1" spans="1:26" ht="30" customHeight="1" x14ac:dyDescent="0.25">
      <c r="A1" s="155" t="s">
        <v>11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26" ht="30" customHeight="1" x14ac:dyDescent="0.25">
      <c r="A2" s="160" t="s">
        <v>114</v>
      </c>
      <c r="B2" s="161"/>
      <c r="C2" s="161"/>
      <c r="D2" s="161"/>
      <c r="E2" s="161"/>
      <c r="F2" s="161"/>
      <c r="G2" s="161"/>
      <c r="H2" s="161"/>
      <c r="I2" s="161"/>
      <c r="J2" s="161"/>
      <c r="K2" s="162"/>
    </row>
    <row r="3" spans="1:26" ht="30" customHeight="1" thickBot="1" x14ac:dyDescent="0.3">
      <c r="A3" s="163" t="s">
        <v>115</v>
      </c>
      <c r="B3" s="164"/>
      <c r="C3" s="164"/>
      <c r="D3" s="164"/>
      <c r="E3" s="164"/>
      <c r="F3" s="164"/>
      <c r="G3" s="164"/>
      <c r="H3" s="164"/>
      <c r="I3" s="164"/>
      <c r="J3" s="164"/>
      <c r="K3" s="165"/>
    </row>
    <row r="4" spans="1:26" ht="30" customHeight="1" thickBot="1" x14ac:dyDescent="0.3">
      <c r="A4" s="260" t="s">
        <v>0</v>
      </c>
      <c r="B4" s="261" t="s">
        <v>1</v>
      </c>
      <c r="C4" s="261" t="s">
        <v>2</v>
      </c>
      <c r="D4" s="261" t="s">
        <v>16</v>
      </c>
      <c r="E4" s="261" t="s">
        <v>17</v>
      </c>
      <c r="F4" s="262" t="s">
        <v>3</v>
      </c>
      <c r="G4" s="261" t="s">
        <v>4</v>
      </c>
      <c r="H4" s="261" t="s">
        <v>5</v>
      </c>
      <c r="I4" s="261" t="s">
        <v>6</v>
      </c>
      <c r="J4" s="261" t="s">
        <v>7</v>
      </c>
      <c r="K4" s="261" t="s">
        <v>8</v>
      </c>
    </row>
    <row r="5" spans="1:26" s="64" customFormat="1" ht="27" customHeight="1" x14ac:dyDescent="0.2">
      <c r="A5" s="187">
        <v>46083</v>
      </c>
      <c r="B5" s="188" t="s">
        <v>78</v>
      </c>
      <c r="C5" s="59" t="s">
        <v>90</v>
      </c>
      <c r="D5" s="60" t="s">
        <v>36</v>
      </c>
      <c r="E5" s="60" t="s">
        <v>91</v>
      </c>
      <c r="F5" s="60">
        <v>216</v>
      </c>
      <c r="G5" s="61">
        <v>23</v>
      </c>
      <c r="H5" s="8">
        <f>G5*F5</f>
        <v>4968</v>
      </c>
      <c r="I5" s="158" t="s">
        <v>92</v>
      </c>
      <c r="J5" s="60" t="s">
        <v>9</v>
      </c>
      <c r="K5" s="62" t="s">
        <v>10</v>
      </c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s="64" customFormat="1" ht="24" x14ac:dyDescent="0.2">
      <c r="A6" s="167"/>
      <c r="B6" s="170"/>
      <c r="C6" s="65" t="s">
        <v>93</v>
      </c>
      <c r="D6" s="37" t="s">
        <v>36</v>
      </c>
      <c r="E6" s="37" t="s">
        <v>91</v>
      </c>
      <c r="F6" s="37">
        <v>50</v>
      </c>
      <c r="G6" s="66">
        <v>259</v>
      </c>
      <c r="H6" s="8">
        <f>G6*F6</f>
        <v>12950</v>
      </c>
      <c r="I6" s="173"/>
      <c r="J6" s="37" t="s">
        <v>9</v>
      </c>
      <c r="K6" s="9" t="s">
        <v>10</v>
      </c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6" s="64" customFormat="1" ht="30.75" customHeight="1" x14ac:dyDescent="0.2">
      <c r="A7" s="168"/>
      <c r="B7" s="171"/>
      <c r="C7" s="67" t="s">
        <v>94</v>
      </c>
      <c r="D7" s="37" t="s">
        <v>36</v>
      </c>
      <c r="E7" s="37" t="s">
        <v>95</v>
      </c>
      <c r="F7" s="37">
        <v>3</v>
      </c>
      <c r="G7" s="66">
        <v>253.65</v>
      </c>
      <c r="H7" s="8">
        <f>G7*F7</f>
        <v>760.95</v>
      </c>
      <c r="I7" s="159"/>
      <c r="J7" s="37" t="s">
        <v>9</v>
      </c>
      <c r="K7" s="9" t="s">
        <v>10</v>
      </c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spans="1:26" s="64" customFormat="1" ht="72" x14ac:dyDescent="0.2">
      <c r="A8" s="68">
        <v>46083</v>
      </c>
      <c r="B8" s="69" t="s">
        <v>80</v>
      </c>
      <c r="C8" s="67" t="s">
        <v>93</v>
      </c>
      <c r="D8" s="37" t="s">
        <v>36</v>
      </c>
      <c r="E8" s="37" t="s">
        <v>91</v>
      </c>
      <c r="F8" s="37">
        <v>100</v>
      </c>
      <c r="G8" s="66">
        <v>259</v>
      </c>
      <c r="H8" s="8">
        <f t="shared" ref="H8:H17" si="0">G8*F8</f>
        <v>25900</v>
      </c>
      <c r="I8" s="70" t="s">
        <v>96</v>
      </c>
      <c r="J8" s="37" t="s">
        <v>9</v>
      </c>
      <c r="K8" s="9" t="s">
        <v>10</v>
      </c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</row>
    <row r="9" spans="1:26" s="64" customFormat="1" ht="12" x14ac:dyDescent="0.2">
      <c r="A9" s="166">
        <v>46084</v>
      </c>
      <c r="B9" s="169" t="s">
        <v>81</v>
      </c>
      <c r="C9" s="67" t="s">
        <v>97</v>
      </c>
      <c r="D9" s="36" t="s">
        <v>36</v>
      </c>
      <c r="E9" s="37" t="s">
        <v>91</v>
      </c>
      <c r="F9" s="36">
        <v>168</v>
      </c>
      <c r="G9" s="71">
        <v>4.38</v>
      </c>
      <c r="H9" s="16">
        <f t="shared" si="0"/>
        <v>735.84</v>
      </c>
      <c r="I9" s="172" t="s">
        <v>12</v>
      </c>
      <c r="J9" s="37" t="s">
        <v>9</v>
      </c>
      <c r="K9" s="9" t="s">
        <v>10</v>
      </c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</row>
    <row r="10" spans="1:26" s="64" customFormat="1" ht="12" x14ac:dyDescent="0.2">
      <c r="A10" s="168"/>
      <c r="B10" s="171"/>
      <c r="C10" s="67" t="s">
        <v>90</v>
      </c>
      <c r="D10" s="37" t="s">
        <v>36</v>
      </c>
      <c r="E10" s="37" t="s">
        <v>91</v>
      </c>
      <c r="F10" s="37">
        <v>240</v>
      </c>
      <c r="G10" s="66">
        <v>23</v>
      </c>
      <c r="H10" s="8">
        <f t="shared" si="0"/>
        <v>5520</v>
      </c>
      <c r="I10" s="159"/>
      <c r="J10" s="37" t="s">
        <v>9</v>
      </c>
      <c r="K10" s="9" t="s">
        <v>10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</row>
    <row r="11" spans="1:26" s="64" customFormat="1" ht="23.1" customHeight="1" x14ac:dyDescent="0.2">
      <c r="A11" s="195">
        <v>46086</v>
      </c>
      <c r="B11" s="189" t="s">
        <v>82</v>
      </c>
      <c r="C11" s="67" t="s">
        <v>98</v>
      </c>
      <c r="D11" s="37" t="s">
        <v>36</v>
      </c>
      <c r="E11" s="37" t="s">
        <v>91</v>
      </c>
      <c r="F11" s="37">
        <v>42</v>
      </c>
      <c r="G11" s="66">
        <v>300</v>
      </c>
      <c r="H11" s="8">
        <f t="shared" si="0"/>
        <v>12600</v>
      </c>
      <c r="I11" s="197" t="s">
        <v>99</v>
      </c>
      <c r="J11" s="37" t="s">
        <v>9</v>
      </c>
      <c r="K11" s="9" t="s">
        <v>10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26" s="64" customFormat="1" ht="14.65" customHeight="1" x14ac:dyDescent="0.2">
      <c r="A12" s="195"/>
      <c r="B12" s="189"/>
      <c r="C12" s="67" t="s">
        <v>100</v>
      </c>
      <c r="D12" s="37" t="s">
        <v>36</v>
      </c>
      <c r="E12" s="37" t="s">
        <v>91</v>
      </c>
      <c r="F12" s="37">
        <v>24</v>
      </c>
      <c r="G12" s="66">
        <v>1</v>
      </c>
      <c r="H12" s="8">
        <v>1</v>
      </c>
      <c r="I12" s="197"/>
      <c r="J12" s="37" t="s">
        <v>9</v>
      </c>
      <c r="K12" s="9" t="s">
        <v>10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</row>
    <row r="13" spans="1:26" s="64" customFormat="1" ht="14.65" customHeight="1" x14ac:dyDescent="0.2">
      <c r="A13" s="195"/>
      <c r="B13" s="189"/>
      <c r="C13" s="67" t="s">
        <v>97</v>
      </c>
      <c r="D13" s="37" t="s">
        <v>36</v>
      </c>
      <c r="E13" s="37" t="s">
        <v>91</v>
      </c>
      <c r="F13" s="37">
        <v>96</v>
      </c>
      <c r="G13" s="66">
        <v>4.38</v>
      </c>
      <c r="H13" s="8">
        <f t="shared" si="0"/>
        <v>420.48</v>
      </c>
      <c r="I13" s="197"/>
      <c r="J13" s="37" t="s">
        <v>9</v>
      </c>
      <c r="K13" s="9" t="s">
        <v>10</v>
      </c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26" s="64" customFormat="1" ht="14.65" customHeight="1" x14ac:dyDescent="0.2">
      <c r="A14" s="195"/>
      <c r="B14" s="189"/>
      <c r="C14" s="67" t="s">
        <v>101</v>
      </c>
      <c r="D14" s="37" t="s">
        <v>36</v>
      </c>
      <c r="E14" s="37" t="s">
        <v>91</v>
      </c>
      <c r="F14" s="37">
        <v>72</v>
      </c>
      <c r="G14" s="66">
        <v>35</v>
      </c>
      <c r="H14" s="8">
        <f t="shared" si="0"/>
        <v>2520</v>
      </c>
      <c r="I14" s="197"/>
      <c r="J14" s="37" t="s">
        <v>9</v>
      </c>
      <c r="K14" s="9" t="s">
        <v>10</v>
      </c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</row>
    <row r="15" spans="1:26" s="64" customFormat="1" ht="14.65" customHeight="1" x14ac:dyDescent="0.2">
      <c r="A15" s="195"/>
      <c r="B15" s="189"/>
      <c r="C15" s="67" t="s">
        <v>102</v>
      </c>
      <c r="D15" s="37" t="s">
        <v>36</v>
      </c>
      <c r="E15" s="37" t="s">
        <v>103</v>
      </c>
      <c r="F15" s="37">
        <v>1</v>
      </c>
      <c r="G15" s="66">
        <v>47.5</v>
      </c>
      <c r="H15" s="8">
        <f t="shared" si="0"/>
        <v>47.5</v>
      </c>
      <c r="I15" s="197"/>
      <c r="J15" s="37" t="s">
        <v>9</v>
      </c>
      <c r="K15" s="9" t="s">
        <v>10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</row>
    <row r="16" spans="1:26" s="64" customFormat="1" ht="14.65" customHeight="1" x14ac:dyDescent="0.2">
      <c r="A16" s="195"/>
      <c r="B16" s="189"/>
      <c r="C16" s="67" t="s">
        <v>104</v>
      </c>
      <c r="D16" s="37" t="s">
        <v>36</v>
      </c>
      <c r="E16" s="37" t="s">
        <v>105</v>
      </c>
      <c r="F16" s="37">
        <v>2</v>
      </c>
      <c r="G16" s="66">
        <v>18</v>
      </c>
      <c r="H16" s="8">
        <f t="shared" si="0"/>
        <v>36</v>
      </c>
      <c r="I16" s="197"/>
      <c r="J16" s="37" t="s">
        <v>9</v>
      </c>
      <c r="K16" s="9" t="s">
        <v>10</v>
      </c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</row>
    <row r="17" spans="1:25" s="64" customFormat="1" ht="24.4" customHeight="1" x14ac:dyDescent="0.2">
      <c r="A17" s="195"/>
      <c r="B17" s="189"/>
      <c r="C17" s="67" t="s">
        <v>106</v>
      </c>
      <c r="D17" s="37" t="s">
        <v>36</v>
      </c>
      <c r="E17" s="37" t="s">
        <v>91</v>
      </c>
      <c r="F17" s="37">
        <v>2</v>
      </c>
      <c r="G17" s="66">
        <v>33</v>
      </c>
      <c r="H17" s="8">
        <f t="shared" si="0"/>
        <v>66</v>
      </c>
      <c r="I17" s="197"/>
      <c r="J17" s="37" t="s">
        <v>9</v>
      </c>
      <c r="K17" s="9" t="s">
        <v>10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</row>
    <row r="18" spans="1:25" s="64" customFormat="1" ht="14.65" customHeight="1" x14ac:dyDescent="0.2">
      <c r="A18" s="195"/>
      <c r="B18" s="189"/>
      <c r="C18" s="67" t="s">
        <v>107</v>
      </c>
      <c r="D18" s="37" t="s">
        <v>36</v>
      </c>
      <c r="E18" s="37" t="s">
        <v>103</v>
      </c>
      <c r="F18" s="37">
        <v>1</v>
      </c>
      <c r="G18" s="66">
        <v>62.79</v>
      </c>
      <c r="H18" s="8">
        <f>G18*F18</f>
        <v>62.79</v>
      </c>
      <c r="I18" s="197"/>
      <c r="J18" s="37" t="s">
        <v>9</v>
      </c>
      <c r="K18" s="9" t="s">
        <v>10</v>
      </c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</row>
    <row r="19" spans="1:25" s="64" customFormat="1" ht="24" x14ac:dyDescent="0.2">
      <c r="A19" s="195"/>
      <c r="B19" s="189"/>
      <c r="C19" s="67" t="s">
        <v>108</v>
      </c>
      <c r="D19" s="37" t="s">
        <v>36</v>
      </c>
      <c r="E19" s="37" t="s">
        <v>91</v>
      </c>
      <c r="F19" s="37">
        <v>22</v>
      </c>
      <c r="G19" s="66">
        <v>30</v>
      </c>
      <c r="H19" s="8">
        <f>G19*F19</f>
        <v>660</v>
      </c>
      <c r="I19" s="197"/>
      <c r="J19" s="37" t="s">
        <v>9</v>
      </c>
      <c r="K19" s="9" t="s">
        <v>10</v>
      </c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</row>
    <row r="20" spans="1:25" s="64" customFormat="1" ht="14.65" customHeight="1" x14ac:dyDescent="0.2">
      <c r="A20" s="195"/>
      <c r="B20" s="189"/>
      <c r="C20" s="67" t="s">
        <v>109</v>
      </c>
      <c r="D20" s="37" t="s">
        <v>36</v>
      </c>
      <c r="E20" s="37" t="s">
        <v>91</v>
      </c>
      <c r="F20" s="37">
        <v>22</v>
      </c>
      <c r="G20" s="66">
        <v>128</v>
      </c>
      <c r="H20" s="8">
        <f t="shared" ref="H20:H46" si="1">G20*F20</f>
        <v>2816</v>
      </c>
      <c r="I20" s="197"/>
      <c r="J20" s="37" t="s">
        <v>9</v>
      </c>
      <c r="K20" s="9" t="s">
        <v>10</v>
      </c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</row>
    <row r="21" spans="1:25" s="64" customFormat="1" ht="14.65" customHeight="1" x14ac:dyDescent="0.2">
      <c r="A21" s="195"/>
      <c r="B21" s="189"/>
      <c r="C21" s="67" t="s">
        <v>110</v>
      </c>
      <c r="D21" s="37" t="s">
        <v>36</v>
      </c>
      <c r="E21" s="37" t="s">
        <v>111</v>
      </c>
      <c r="F21" s="37">
        <v>25</v>
      </c>
      <c r="G21" s="66">
        <v>40</v>
      </c>
      <c r="H21" s="8">
        <f t="shared" si="1"/>
        <v>1000</v>
      </c>
      <c r="I21" s="197"/>
      <c r="J21" s="37" t="s">
        <v>9</v>
      </c>
      <c r="K21" s="9" t="s">
        <v>10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</row>
    <row r="22" spans="1:25" s="64" customFormat="1" ht="14.65" customHeight="1" thickBot="1" x14ac:dyDescent="0.25">
      <c r="A22" s="196"/>
      <c r="B22" s="190"/>
      <c r="C22" s="76" t="s">
        <v>112</v>
      </c>
      <c r="D22" s="38" t="s">
        <v>36</v>
      </c>
      <c r="E22" s="38" t="s">
        <v>111</v>
      </c>
      <c r="F22" s="38">
        <v>21</v>
      </c>
      <c r="G22" s="77">
        <v>500</v>
      </c>
      <c r="H22" s="18">
        <f t="shared" si="1"/>
        <v>10500</v>
      </c>
      <c r="I22" s="198"/>
      <c r="J22" s="38" t="s">
        <v>9</v>
      </c>
      <c r="K22" s="19" t="s">
        <v>10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</row>
    <row r="23" spans="1:25" ht="30" customHeight="1" x14ac:dyDescent="0.25">
      <c r="A23" s="155" t="s">
        <v>11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7"/>
    </row>
    <row r="24" spans="1:25" ht="30" customHeight="1" x14ac:dyDescent="0.25">
      <c r="A24" s="160" t="s">
        <v>114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2"/>
    </row>
    <row r="25" spans="1:25" ht="30" customHeight="1" thickBot="1" x14ac:dyDescent="0.3">
      <c r="A25" s="163" t="s">
        <v>115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5"/>
    </row>
    <row r="26" spans="1:25" ht="30" customHeight="1" thickBot="1" x14ac:dyDescent="0.3">
      <c r="A26" s="78" t="s">
        <v>0</v>
      </c>
      <c r="B26" s="79" t="s">
        <v>1</v>
      </c>
      <c r="C26" s="79" t="s">
        <v>2</v>
      </c>
      <c r="D26" s="79" t="s">
        <v>16</v>
      </c>
      <c r="E26" s="79" t="s">
        <v>17</v>
      </c>
      <c r="F26" s="80" t="s">
        <v>3</v>
      </c>
      <c r="G26" s="79" t="s">
        <v>4</v>
      </c>
      <c r="H26" s="79" t="s">
        <v>5</v>
      </c>
      <c r="I26" s="79" t="s">
        <v>6</v>
      </c>
      <c r="J26" s="79" t="s">
        <v>7</v>
      </c>
      <c r="K26" s="79" t="s">
        <v>8</v>
      </c>
    </row>
    <row r="27" spans="1:25" s="64" customFormat="1" ht="24" x14ac:dyDescent="0.2">
      <c r="A27" s="199">
        <v>46086</v>
      </c>
      <c r="B27" s="200" t="s">
        <v>82</v>
      </c>
      <c r="C27" s="59" t="s">
        <v>113</v>
      </c>
      <c r="D27" s="60" t="s">
        <v>36</v>
      </c>
      <c r="E27" s="60" t="s">
        <v>91</v>
      </c>
      <c r="F27" s="60">
        <v>21</v>
      </c>
      <c r="G27" s="61">
        <v>25500</v>
      </c>
      <c r="H27" s="84">
        <f>G27*F27</f>
        <v>535500</v>
      </c>
      <c r="I27" s="201" t="s">
        <v>99</v>
      </c>
      <c r="J27" s="60" t="s">
        <v>9</v>
      </c>
      <c r="K27" s="62" t="s">
        <v>10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</row>
    <row r="28" spans="1:25" s="64" customFormat="1" ht="23.1" customHeight="1" x14ac:dyDescent="0.2">
      <c r="A28" s="195"/>
      <c r="B28" s="189"/>
      <c r="C28" s="67" t="s">
        <v>116</v>
      </c>
      <c r="D28" s="37" t="s">
        <v>36</v>
      </c>
      <c r="E28" s="37" t="s">
        <v>117</v>
      </c>
      <c r="F28" s="37">
        <v>1</v>
      </c>
      <c r="G28" s="66">
        <v>3000</v>
      </c>
      <c r="H28" s="8">
        <f>G28*F28</f>
        <v>3000</v>
      </c>
      <c r="I28" s="197"/>
      <c r="J28" s="37" t="s">
        <v>9</v>
      </c>
      <c r="K28" s="9" t="s">
        <v>10</v>
      </c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</row>
    <row r="29" spans="1:25" s="64" customFormat="1" ht="24" x14ac:dyDescent="0.2">
      <c r="A29" s="195"/>
      <c r="B29" s="189"/>
      <c r="C29" s="67" t="s">
        <v>118</v>
      </c>
      <c r="D29" s="37" t="s">
        <v>36</v>
      </c>
      <c r="E29" s="37" t="s">
        <v>117</v>
      </c>
      <c r="F29" s="37">
        <v>1</v>
      </c>
      <c r="G29" s="66">
        <v>5000</v>
      </c>
      <c r="H29" s="8">
        <f t="shared" si="1"/>
        <v>5000</v>
      </c>
      <c r="I29" s="197"/>
      <c r="J29" s="37" t="s">
        <v>9</v>
      </c>
      <c r="K29" s="9" t="s">
        <v>10</v>
      </c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</row>
    <row r="30" spans="1:25" s="64" customFormat="1" ht="24" x14ac:dyDescent="0.2">
      <c r="A30" s="195"/>
      <c r="B30" s="189"/>
      <c r="C30" s="67" t="s">
        <v>119</v>
      </c>
      <c r="D30" s="37" t="s">
        <v>36</v>
      </c>
      <c r="E30" s="37" t="s">
        <v>117</v>
      </c>
      <c r="F30" s="37">
        <v>21</v>
      </c>
      <c r="G30" s="66">
        <v>200</v>
      </c>
      <c r="H30" s="8">
        <f t="shared" si="1"/>
        <v>4200</v>
      </c>
      <c r="I30" s="197"/>
      <c r="J30" s="37" t="s">
        <v>9</v>
      </c>
      <c r="K30" s="9" t="s">
        <v>10</v>
      </c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</row>
    <row r="31" spans="1:25" s="64" customFormat="1" ht="24" x14ac:dyDescent="0.2">
      <c r="A31" s="195"/>
      <c r="B31" s="189"/>
      <c r="C31" s="67" t="s">
        <v>120</v>
      </c>
      <c r="D31" s="37" t="s">
        <v>36</v>
      </c>
      <c r="E31" s="37" t="s">
        <v>117</v>
      </c>
      <c r="F31" s="37">
        <v>21</v>
      </c>
      <c r="G31" s="66">
        <v>200</v>
      </c>
      <c r="H31" s="8">
        <f t="shared" si="1"/>
        <v>4200</v>
      </c>
      <c r="I31" s="197"/>
      <c r="J31" s="37" t="s">
        <v>9</v>
      </c>
      <c r="K31" s="9" t="s">
        <v>10</v>
      </c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</row>
    <row r="32" spans="1:25" s="64" customFormat="1" ht="36" x14ac:dyDescent="0.2">
      <c r="A32" s="195"/>
      <c r="B32" s="189"/>
      <c r="C32" s="67" t="s">
        <v>121</v>
      </c>
      <c r="D32" s="37" t="s">
        <v>36</v>
      </c>
      <c r="E32" s="37" t="s">
        <v>117</v>
      </c>
      <c r="F32" s="37">
        <v>100</v>
      </c>
      <c r="G32" s="66">
        <v>200</v>
      </c>
      <c r="H32" s="8">
        <f t="shared" si="1"/>
        <v>20000</v>
      </c>
      <c r="I32" s="197"/>
      <c r="J32" s="37" t="s">
        <v>9</v>
      </c>
      <c r="K32" s="9" t="s">
        <v>10</v>
      </c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</row>
    <row r="33" spans="1:25" s="64" customFormat="1" ht="24" x14ac:dyDescent="0.2">
      <c r="A33" s="195"/>
      <c r="B33" s="189"/>
      <c r="C33" s="67" t="s">
        <v>122</v>
      </c>
      <c r="D33" s="37" t="s">
        <v>36</v>
      </c>
      <c r="E33" s="37" t="s">
        <v>117</v>
      </c>
      <c r="F33" s="37">
        <v>1</v>
      </c>
      <c r="G33" s="66">
        <v>1000</v>
      </c>
      <c r="H33" s="8">
        <f t="shared" si="1"/>
        <v>1000</v>
      </c>
      <c r="I33" s="197"/>
      <c r="J33" s="37" t="s">
        <v>9</v>
      </c>
      <c r="K33" s="9" t="s">
        <v>10</v>
      </c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</row>
    <row r="34" spans="1:25" s="64" customFormat="1" ht="14.65" customHeight="1" x14ac:dyDescent="0.2">
      <c r="A34" s="195"/>
      <c r="B34" s="189"/>
      <c r="C34" s="67" t="s">
        <v>123</v>
      </c>
      <c r="D34" s="37" t="s">
        <v>36</v>
      </c>
      <c r="E34" s="37" t="s">
        <v>117</v>
      </c>
      <c r="F34" s="37">
        <v>1</v>
      </c>
      <c r="G34" s="66">
        <v>3000</v>
      </c>
      <c r="H34" s="8">
        <f t="shared" si="1"/>
        <v>3000</v>
      </c>
      <c r="I34" s="197"/>
      <c r="J34" s="37" t="s">
        <v>9</v>
      </c>
      <c r="K34" s="9" t="s">
        <v>10</v>
      </c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</row>
    <row r="35" spans="1:25" s="64" customFormat="1" ht="24" x14ac:dyDescent="0.2">
      <c r="A35" s="195"/>
      <c r="B35" s="189"/>
      <c r="C35" s="67" t="s">
        <v>124</v>
      </c>
      <c r="D35" s="37" t="s">
        <v>36</v>
      </c>
      <c r="E35" s="37" t="s">
        <v>103</v>
      </c>
      <c r="F35" s="37">
        <v>1</v>
      </c>
      <c r="G35" s="66">
        <v>2000</v>
      </c>
      <c r="H35" s="8">
        <f t="shared" si="1"/>
        <v>2000</v>
      </c>
      <c r="I35" s="197"/>
      <c r="J35" s="37" t="s">
        <v>9</v>
      </c>
      <c r="K35" s="9" t="s">
        <v>10</v>
      </c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</row>
    <row r="36" spans="1:25" s="64" customFormat="1" ht="14.65" customHeight="1" x14ac:dyDescent="0.2">
      <c r="A36" s="195"/>
      <c r="B36" s="189"/>
      <c r="C36" s="67" t="s">
        <v>125</v>
      </c>
      <c r="D36" s="37" t="s">
        <v>36</v>
      </c>
      <c r="E36" s="37" t="s">
        <v>103</v>
      </c>
      <c r="F36" s="37">
        <v>2</v>
      </c>
      <c r="G36" s="66">
        <v>300</v>
      </c>
      <c r="H36" s="8">
        <f t="shared" si="1"/>
        <v>600</v>
      </c>
      <c r="I36" s="197"/>
      <c r="J36" s="37" t="s">
        <v>9</v>
      </c>
      <c r="K36" s="9" t="s">
        <v>10</v>
      </c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</row>
    <row r="37" spans="1:25" s="64" customFormat="1" ht="14.65" customHeight="1" x14ac:dyDescent="0.2">
      <c r="A37" s="195"/>
      <c r="B37" s="189"/>
      <c r="C37" s="67" t="s">
        <v>126</v>
      </c>
      <c r="D37" s="37" t="s">
        <v>36</v>
      </c>
      <c r="E37" s="37" t="s">
        <v>103</v>
      </c>
      <c r="F37" s="37">
        <v>1</v>
      </c>
      <c r="G37" s="66">
        <v>40</v>
      </c>
      <c r="H37" s="8">
        <f t="shared" si="1"/>
        <v>40</v>
      </c>
      <c r="I37" s="197"/>
      <c r="J37" s="37" t="s">
        <v>9</v>
      </c>
      <c r="K37" s="9" t="s">
        <v>10</v>
      </c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</row>
    <row r="38" spans="1:25" s="64" customFormat="1" ht="14.65" customHeight="1" x14ac:dyDescent="0.2">
      <c r="A38" s="195"/>
      <c r="B38" s="189"/>
      <c r="C38" s="67" t="s">
        <v>127</v>
      </c>
      <c r="D38" s="37" t="s">
        <v>36</v>
      </c>
      <c r="E38" s="37" t="s">
        <v>91</v>
      </c>
      <c r="F38" s="37">
        <v>2</v>
      </c>
      <c r="G38" s="66">
        <v>40</v>
      </c>
      <c r="H38" s="8">
        <f t="shared" si="1"/>
        <v>80</v>
      </c>
      <c r="I38" s="197"/>
      <c r="J38" s="37" t="s">
        <v>9</v>
      </c>
      <c r="K38" s="9" t="s">
        <v>10</v>
      </c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</row>
    <row r="39" spans="1:25" s="64" customFormat="1" ht="14.65" customHeight="1" x14ac:dyDescent="0.2">
      <c r="A39" s="195"/>
      <c r="B39" s="189"/>
      <c r="C39" s="67" t="s">
        <v>128</v>
      </c>
      <c r="D39" s="37" t="s">
        <v>36</v>
      </c>
      <c r="E39" s="37" t="s">
        <v>91</v>
      </c>
      <c r="F39" s="37">
        <v>2</v>
      </c>
      <c r="G39" s="66">
        <v>150</v>
      </c>
      <c r="H39" s="8">
        <f t="shared" si="1"/>
        <v>300</v>
      </c>
      <c r="I39" s="197"/>
      <c r="J39" s="37" t="s">
        <v>9</v>
      </c>
      <c r="K39" s="9" t="s">
        <v>10</v>
      </c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</row>
    <row r="40" spans="1:25" s="64" customFormat="1" ht="14.65" customHeight="1" x14ac:dyDescent="0.2">
      <c r="A40" s="195"/>
      <c r="B40" s="189"/>
      <c r="C40" s="67" t="s">
        <v>129</v>
      </c>
      <c r="D40" s="37" t="s">
        <v>36</v>
      </c>
      <c r="E40" s="37" t="s">
        <v>117</v>
      </c>
      <c r="F40" s="37">
        <v>22</v>
      </c>
      <c r="G40" s="66">
        <v>500</v>
      </c>
      <c r="H40" s="8">
        <f t="shared" si="1"/>
        <v>11000</v>
      </c>
      <c r="I40" s="197"/>
      <c r="J40" s="37" t="s">
        <v>9</v>
      </c>
      <c r="K40" s="9" t="s">
        <v>10</v>
      </c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</row>
    <row r="41" spans="1:25" s="64" customFormat="1" ht="24" x14ac:dyDescent="0.2">
      <c r="A41" s="68">
        <v>46087</v>
      </c>
      <c r="B41" s="69" t="s">
        <v>83</v>
      </c>
      <c r="C41" s="67" t="s">
        <v>93</v>
      </c>
      <c r="D41" s="37" t="s">
        <v>36</v>
      </c>
      <c r="E41" s="37" t="s">
        <v>91</v>
      </c>
      <c r="F41" s="37">
        <f>34+2+4</f>
        <v>40</v>
      </c>
      <c r="G41" s="66">
        <v>259</v>
      </c>
      <c r="H41" s="8">
        <f t="shared" si="1"/>
        <v>10360</v>
      </c>
      <c r="I41" s="70" t="s">
        <v>130</v>
      </c>
      <c r="J41" s="37" t="s">
        <v>9</v>
      </c>
      <c r="K41" s="9" t="s">
        <v>10</v>
      </c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</row>
    <row r="42" spans="1:25" s="64" customFormat="1" ht="24" x14ac:dyDescent="0.2">
      <c r="A42" s="68">
        <v>46091</v>
      </c>
      <c r="B42" s="69" t="s">
        <v>84</v>
      </c>
      <c r="C42" s="67" t="s">
        <v>131</v>
      </c>
      <c r="D42" s="37" t="s">
        <v>36</v>
      </c>
      <c r="E42" s="37" t="s">
        <v>132</v>
      </c>
      <c r="F42" s="37">
        <v>4</v>
      </c>
      <c r="G42" s="66">
        <v>328.02</v>
      </c>
      <c r="H42" s="8">
        <f t="shared" si="1"/>
        <v>1312.08</v>
      </c>
      <c r="I42" s="70" t="s">
        <v>133</v>
      </c>
      <c r="J42" s="37" t="s">
        <v>9</v>
      </c>
      <c r="K42" s="9" t="s">
        <v>10</v>
      </c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</row>
    <row r="43" spans="1:25" s="64" customFormat="1" ht="12" x14ac:dyDescent="0.2">
      <c r="A43" s="195">
        <v>46092</v>
      </c>
      <c r="B43" s="189" t="s">
        <v>87</v>
      </c>
      <c r="C43" s="67" t="s">
        <v>134</v>
      </c>
      <c r="D43" s="37" t="s">
        <v>36</v>
      </c>
      <c r="E43" s="37" t="s">
        <v>135</v>
      </c>
      <c r="F43" s="37">
        <v>50</v>
      </c>
      <c r="G43" s="66">
        <v>15.45</v>
      </c>
      <c r="H43" s="8">
        <f t="shared" si="1"/>
        <v>772.5</v>
      </c>
      <c r="I43" s="197" t="s">
        <v>12</v>
      </c>
      <c r="J43" s="37" t="s">
        <v>9</v>
      </c>
      <c r="K43" s="9" t="s">
        <v>10</v>
      </c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</row>
    <row r="44" spans="1:25" s="64" customFormat="1" ht="12" x14ac:dyDescent="0.2">
      <c r="A44" s="195"/>
      <c r="B44" s="189"/>
      <c r="C44" s="67" t="s">
        <v>136</v>
      </c>
      <c r="D44" s="37" t="s">
        <v>36</v>
      </c>
      <c r="E44" s="37" t="s">
        <v>135</v>
      </c>
      <c r="F44" s="37">
        <v>50</v>
      </c>
      <c r="G44" s="66">
        <v>18.18</v>
      </c>
      <c r="H44" s="8">
        <f t="shared" si="1"/>
        <v>909</v>
      </c>
      <c r="I44" s="197"/>
      <c r="J44" s="37" t="s">
        <v>9</v>
      </c>
      <c r="K44" s="9" t="s">
        <v>10</v>
      </c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</row>
    <row r="45" spans="1:25" s="64" customFormat="1" ht="12" x14ac:dyDescent="0.2">
      <c r="A45" s="195"/>
      <c r="B45" s="189"/>
      <c r="C45" s="67" t="s">
        <v>137</v>
      </c>
      <c r="D45" s="37" t="s">
        <v>36</v>
      </c>
      <c r="E45" s="37" t="s">
        <v>135</v>
      </c>
      <c r="F45" s="37">
        <v>5</v>
      </c>
      <c r="G45" s="66">
        <v>30.95</v>
      </c>
      <c r="H45" s="8">
        <f t="shared" si="1"/>
        <v>154.75</v>
      </c>
      <c r="I45" s="197"/>
      <c r="J45" s="37" t="s">
        <v>9</v>
      </c>
      <c r="K45" s="9" t="s">
        <v>10</v>
      </c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</row>
    <row r="46" spans="1:25" s="64" customFormat="1" ht="12.75" thickBot="1" x14ac:dyDescent="0.25">
      <c r="A46" s="196"/>
      <c r="B46" s="190"/>
      <c r="C46" s="76" t="s">
        <v>138</v>
      </c>
      <c r="D46" s="38" t="s">
        <v>36</v>
      </c>
      <c r="E46" s="38" t="s">
        <v>135</v>
      </c>
      <c r="F46" s="38">
        <v>5</v>
      </c>
      <c r="G46" s="77">
        <v>17.649999999999999</v>
      </c>
      <c r="H46" s="18">
        <f t="shared" si="1"/>
        <v>88.25</v>
      </c>
      <c r="I46" s="198"/>
      <c r="J46" s="38" t="s">
        <v>9</v>
      </c>
      <c r="K46" s="19" t="s">
        <v>10</v>
      </c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</row>
    <row r="47" spans="1:25" ht="18.75" x14ac:dyDescent="0.25">
      <c r="A47" s="155" t="s">
        <v>11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7"/>
    </row>
    <row r="48" spans="1:25" ht="18.75" x14ac:dyDescent="0.25">
      <c r="A48" s="160" t="str">
        <f>A2</f>
        <v>CONCENTRADO DE DONATIVOS SALIDAS MARZO 2026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2"/>
    </row>
    <row r="49" spans="1:25" ht="19.5" thickBot="1" x14ac:dyDescent="0.3">
      <c r="A49" s="163" t="s">
        <v>115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5"/>
    </row>
    <row r="50" spans="1:25" ht="36.75" thickBot="1" x14ac:dyDescent="0.3">
      <c r="A50" s="78" t="s">
        <v>0</v>
      </c>
      <c r="B50" s="79" t="s">
        <v>1</v>
      </c>
      <c r="C50" s="79" t="s">
        <v>2</v>
      </c>
      <c r="D50" s="79" t="s">
        <v>16</v>
      </c>
      <c r="E50" s="79" t="s">
        <v>17</v>
      </c>
      <c r="F50" s="80" t="s">
        <v>3</v>
      </c>
      <c r="G50" s="79" t="s">
        <v>4</v>
      </c>
      <c r="H50" s="79" t="s">
        <v>5</v>
      </c>
      <c r="I50" s="79" t="s">
        <v>6</v>
      </c>
      <c r="J50" s="79" t="s">
        <v>7</v>
      </c>
      <c r="K50" s="79" t="s">
        <v>8</v>
      </c>
    </row>
    <row r="51" spans="1:25" s="64" customFormat="1" ht="12" x14ac:dyDescent="0.2">
      <c r="A51" s="199">
        <v>46092</v>
      </c>
      <c r="B51" s="200" t="s">
        <v>88</v>
      </c>
      <c r="C51" s="59" t="s">
        <v>134</v>
      </c>
      <c r="D51" s="60" t="s">
        <v>36</v>
      </c>
      <c r="E51" s="60" t="s">
        <v>135</v>
      </c>
      <c r="F51" s="60">
        <v>10</v>
      </c>
      <c r="G51" s="61">
        <v>15.45</v>
      </c>
      <c r="H51" s="84">
        <f>G51*F51</f>
        <v>154.5</v>
      </c>
      <c r="I51" s="158" t="s">
        <v>139</v>
      </c>
      <c r="J51" s="60" t="s">
        <v>9</v>
      </c>
      <c r="K51" s="62" t="s">
        <v>10</v>
      </c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</row>
    <row r="52" spans="1:25" s="64" customFormat="1" ht="12" x14ac:dyDescent="0.2">
      <c r="A52" s="195"/>
      <c r="B52" s="189"/>
      <c r="C52" s="67" t="s">
        <v>136</v>
      </c>
      <c r="D52" s="37" t="s">
        <v>36</v>
      </c>
      <c r="E52" s="37" t="s">
        <v>135</v>
      </c>
      <c r="F52" s="37">
        <v>25</v>
      </c>
      <c r="G52" s="66">
        <v>18.18</v>
      </c>
      <c r="H52" s="8">
        <f>G52*F52</f>
        <v>454.5</v>
      </c>
      <c r="I52" s="159"/>
      <c r="J52" s="37" t="s">
        <v>9</v>
      </c>
      <c r="K52" s="9" t="s">
        <v>10</v>
      </c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</row>
    <row r="53" spans="1:25" s="64" customFormat="1" ht="12" x14ac:dyDescent="0.2">
      <c r="A53" s="167">
        <v>46092</v>
      </c>
      <c r="B53" s="170" t="s">
        <v>140</v>
      </c>
      <c r="C53" s="81" t="s">
        <v>134</v>
      </c>
      <c r="D53" s="36" t="s">
        <v>36</v>
      </c>
      <c r="E53" s="36" t="s">
        <v>135</v>
      </c>
      <c r="F53" s="36">
        <v>75</v>
      </c>
      <c r="G53" s="71">
        <v>15.45</v>
      </c>
      <c r="H53" s="16">
        <f t="shared" ref="H53:H82" si="2">G53*F53</f>
        <v>1158.75</v>
      </c>
      <c r="I53" s="173" t="s">
        <v>141</v>
      </c>
      <c r="J53" s="36" t="s">
        <v>9</v>
      </c>
      <c r="K53" s="17" t="s">
        <v>10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</row>
    <row r="54" spans="1:25" s="64" customFormat="1" ht="12" x14ac:dyDescent="0.2">
      <c r="A54" s="167"/>
      <c r="B54" s="170"/>
      <c r="C54" s="67" t="s">
        <v>136</v>
      </c>
      <c r="D54" s="37" t="s">
        <v>36</v>
      </c>
      <c r="E54" s="37" t="s">
        <v>135</v>
      </c>
      <c r="F54" s="37">
        <v>78</v>
      </c>
      <c r="G54" s="66">
        <v>18.18</v>
      </c>
      <c r="H54" s="8">
        <f t="shared" si="2"/>
        <v>1418.04</v>
      </c>
      <c r="I54" s="173"/>
      <c r="J54" s="37" t="s">
        <v>9</v>
      </c>
      <c r="K54" s="9" t="s">
        <v>10</v>
      </c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</row>
    <row r="55" spans="1:25" s="64" customFormat="1" ht="12" x14ac:dyDescent="0.2">
      <c r="A55" s="167"/>
      <c r="B55" s="170"/>
      <c r="C55" s="67" t="s">
        <v>138</v>
      </c>
      <c r="D55" s="37" t="s">
        <v>36</v>
      </c>
      <c r="E55" s="37" t="s">
        <v>135</v>
      </c>
      <c r="F55" s="37">
        <v>47</v>
      </c>
      <c r="G55" s="66">
        <v>30.95</v>
      </c>
      <c r="H55" s="8">
        <f t="shared" si="2"/>
        <v>1454.6499999999999</v>
      </c>
      <c r="I55" s="173"/>
      <c r="J55" s="37" t="s">
        <v>9</v>
      </c>
      <c r="K55" s="9" t="s">
        <v>10</v>
      </c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</row>
    <row r="56" spans="1:25" s="64" customFormat="1" ht="12" x14ac:dyDescent="0.2">
      <c r="A56" s="168"/>
      <c r="B56" s="171"/>
      <c r="C56" s="67" t="s">
        <v>137</v>
      </c>
      <c r="D56" s="37" t="s">
        <v>36</v>
      </c>
      <c r="E56" s="37" t="s">
        <v>135</v>
      </c>
      <c r="F56" s="37">
        <v>35</v>
      </c>
      <c r="G56" s="66">
        <v>17.649999999999999</v>
      </c>
      <c r="H56" s="8">
        <f t="shared" si="2"/>
        <v>617.75</v>
      </c>
      <c r="I56" s="159"/>
      <c r="J56" s="37" t="s">
        <v>9</v>
      </c>
      <c r="K56" s="9" t="s">
        <v>10</v>
      </c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</row>
    <row r="57" spans="1:25" s="64" customFormat="1" ht="12" x14ac:dyDescent="0.2">
      <c r="A57" s="166">
        <v>46092</v>
      </c>
      <c r="B57" s="169" t="s">
        <v>142</v>
      </c>
      <c r="C57" s="75" t="s">
        <v>134</v>
      </c>
      <c r="D57" s="37" t="s">
        <v>36</v>
      </c>
      <c r="E57" s="37" t="s">
        <v>135</v>
      </c>
      <c r="F57" s="37">
        <v>44</v>
      </c>
      <c r="G57" s="71">
        <v>15.45</v>
      </c>
      <c r="H57" s="8">
        <f t="shared" si="2"/>
        <v>679.8</v>
      </c>
      <c r="I57" s="172" t="s">
        <v>143</v>
      </c>
      <c r="J57" s="37" t="s">
        <v>9</v>
      </c>
      <c r="K57" s="9" t="s">
        <v>10</v>
      </c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</row>
    <row r="58" spans="1:25" s="64" customFormat="1" ht="12" x14ac:dyDescent="0.2">
      <c r="A58" s="167"/>
      <c r="B58" s="170"/>
      <c r="C58" s="67" t="s">
        <v>136</v>
      </c>
      <c r="D58" s="37" t="s">
        <v>36</v>
      </c>
      <c r="E58" s="37" t="s">
        <v>135</v>
      </c>
      <c r="F58" s="37">
        <v>49</v>
      </c>
      <c r="G58" s="66">
        <v>18.18</v>
      </c>
      <c r="H58" s="8">
        <f t="shared" si="2"/>
        <v>890.81999999999994</v>
      </c>
      <c r="I58" s="173"/>
      <c r="J58" s="37" t="s">
        <v>9</v>
      </c>
      <c r="K58" s="9" t="s">
        <v>10</v>
      </c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</row>
    <row r="59" spans="1:25" s="64" customFormat="1" ht="12" x14ac:dyDescent="0.2">
      <c r="A59" s="167"/>
      <c r="B59" s="170"/>
      <c r="C59" s="67" t="s">
        <v>138</v>
      </c>
      <c r="D59" s="37" t="s">
        <v>36</v>
      </c>
      <c r="E59" s="37" t="s">
        <v>135</v>
      </c>
      <c r="F59" s="37">
        <v>32</v>
      </c>
      <c r="G59" s="66">
        <v>30.95</v>
      </c>
      <c r="H59" s="8">
        <f t="shared" si="2"/>
        <v>990.4</v>
      </c>
      <c r="I59" s="173"/>
      <c r="J59" s="37" t="s">
        <v>9</v>
      </c>
      <c r="K59" s="9" t="s">
        <v>10</v>
      </c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</row>
    <row r="60" spans="1:25" s="64" customFormat="1" ht="12" x14ac:dyDescent="0.2">
      <c r="A60" s="168"/>
      <c r="B60" s="171"/>
      <c r="C60" s="67" t="s">
        <v>137</v>
      </c>
      <c r="D60" s="37" t="s">
        <v>36</v>
      </c>
      <c r="E60" s="37" t="s">
        <v>135</v>
      </c>
      <c r="F60" s="37">
        <v>61</v>
      </c>
      <c r="G60" s="66">
        <v>17.649999999999999</v>
      </c>
      <c r="H60" s="8">
        <f t="shared" si="2"/>
        <v>1076.6499999999999</v>
      </c>
      <c r="I60" s="159"/>
      <c r="J60" s="37" t="s">
        <v>9</v>
      </c>
      <c r="K60" s="9" t="s">
        <v>10</v>
      </c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</row>
    <row r="61" spans="1:25" s="64" customFormat="1" ht="12" x14ac:dyDescent="0.2">
      <c r="A61" s="166">
        <v>46092</v>
      </c>
      <c r="B61" s="189" t="s">
        <v>144</v>
      </c>
      <c r="C61" s="67" t="s">
        <v>134</v>
      </c>
      <c r="D61" s="37" t="s">
        <v>36</v>
      </c>
      <c r="E61" s="37" t="s">
        <v>135</v>
      </c>
      <c r="F61" s="37">
        <v>60</v>
      </c>
      <c r="G61" s="66">
        <v>15.45</v>
      </c>
      <c r="H61" s="8">
        <f t="shared" si="2"/>
        <v>927</v>
      </c>
      <c r="I61" s="172" t="s">
        <v>145</v>
      </c>
      <c r="J61" s="37" t="s">
        <v>9</v>
      </c>
      <c r="K61" s="9" t="s">
        <v>10</v>
      </c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</row>
    <row r="62" spans="1:25" s="64" customFormat="1" ht="12" x14ac:dyDescent="0.2">
      <c r="A62" s="168"/>
      <c r="B62" s="189"/>
      <c r="C62" s="67" t="s">
        <v>137</v>
      </c>
      <c r="D62" s="37" t="s">
        <v>36</v>
      </c>
      <c r="E62" s="37" t="s">
        <v>135</v>
      </c>
      <c r="F62" s="37">
        <v>30</v>
      </c>
      <c r="G62" s="66">
        <v>17.649999999999999</v>
      </c>
      <c r="H62" s="8">
        <f t="shared" si="2"/>
        <v>529.5</v>
      </c>
      <c r="I62" s="159"/>
      <c r="J62" s="37" t="s">
        <v>9</v>
      </c>
      <c r="K62" s="9" t="s">
        <v>10</v>
      </c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</row>
    <row r="63" spans="1:25" s="64" customFormat="1" ht="48" x14ac:dyDescent="0.2">
      <c r="A63" s="85">
        <v>46092</v>
      </c>
      <c r="B63" s="69">
        <v>100</v>
      </c>
      <c r="C63" s="67" t="s">
        <v>93</v>
      </c>
      <c r="D63" s="37" t="s">
        <v>36</v>
      </c>
      <c r="E63" s="37" t="s">
        <v>91</v>
      </c>
      <c r="F63" s="37">
        <v>46</v>
      </c>
      <c r="G63" s="66">
        <v>259</v>
      </c>
      <c r="H63" s="8">
        <f t="shared" si="2"/>
        <v>11914</v>
      </c>
      <c r="I63" s="86" t="s">
        <v>146</v>
      </c>
      <c r="J63" s="37" t="s">
        <v>9</v>
      </c>
      <c r="K63" s="9" t="s">
        <v>10</v>
      </c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</row>
    <row r="64" spans="1:25" s="64" customFormat="1" ht="36" x14ac:dyDescent="0.2">
      <c r="A64" s="68">
        <v>46093</v>
      </c>
      <c r="B64" s="69">
        <v>101</v>
      </c>
      <c r="C64" s="10" t="s">
        <v>90</v>
      </c>
      <c r="D64" s="11" t="s">
        <v>36</v>
      </c>
      <c r="E64" s="37" t="s">
        <v>91</v>
      </c>
      <c r="F64" s="11">
        <v>192</v>
      </c>
      <c r="G64" s="12">
        <v>23</v>
      </c>
      <c r="H64" s="8">
        <f t="shared" si="2"/>
        <v>4416</v>
      </c>
      <c r="I64" s="70" t="s">
        <v>147</v>
      </c>
      <c r="J64" s="37" t="s">
        <v>9</v>
      </c>
      <c r="K64" s="9" t="s">
        <v>10</v>
      </c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</row>
    <row r="65" spans="1:25" s="64" customFormat="1" ht="24" x14ac:dyDescent="0.2">
      <c r="A65" s="166">
        <v>46094</v>
      </c>
      <c r="B65" s="169">
        <v>102</v>
      </c>
      <c r="C65" s="67" t="s">
        <v>148</v>
      </c>
      <c r="D65" s="11" t="s">
        <v>36</v>
      </c>
      <c r="E65" s="11" t="s">
        <v>95</v>
      </c>
      <c r="F65" s="11">
        <v>9</v>
      </c>
      <c r="G65" s="12">
        <v>253.68</v>
      </c>
      <c r="H65" s="8">
        <f t="shared" si="2"/>
        <v>2283.12</v>
      </c>
      <c r="I65" s="172" t="s">
        <v>149</v>
      </c>
      <c r="J65" s="37" t="s">
        <v>9</v>
      </c>
      <c r="K65" s="9" t="s">
        <v>10</v>
      </c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</row>
    <row r="66" spans="1:25" s="64" customFormat="1" ht="24" x14ac:dyDescent="0.2">
      <c r="A66" s="168"/>
      <c r="B66" s="171"/>
      <c r="C66" s="67" t="s">
        <v>148</v>
      </c>
      <c r="D66" s="11" t="s">
        <v>36</v>
      </c>
      <c r="E66" s="11" t="s">
        <v>91</v>
      </c>
      <c r="F66" s="11">
        <v>6</v>
      </c>
      <c r="G66" s="12">
        <v>21.14</v>
      </c>
      <c r="H66" s="8">
        <f t="shared" si="2"/>
        <v>126.84</v>
      </c>
      <c r="I66" s="159"/>
      <c r="J66" s="37" t="s">
        <v>9</v>
      </c>
      <c r="K66" s="9" t="s">
        <v>10</v>
      </c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</row>
    <row r="67" spans="1:25" s="64" customFormat="1" ht="24" x14ac:dyDescent="0.2">
      <c r="A67" s="85">
        <v>46094</v>
      </c>
      <c r="B67" s="87">
        <v>103</v>
      </c>
      <c r="C67" s="10" t="s">
        <v>93</v>
      </c>
      <c r="D67" s="11" t="s">
        <v>36</v>
      </c>
      <c r="E67" s="11" t="s">
        <v>91</v>
      </c>
      <c r="F67" s="11">
        <v>250</v>
      </c>
      <c r="G67" s="12">
        <v>259</v>
      </c>
      <c r="H67" s="8">
        <f t="shared" si="2"/>
        <v>64750</v>
      </c>
      <c r="I67" s="86" t="s">
        <v>130</v>
      </c>
      <c r="J67" s="37" t="s">
        <v>9</v>
      </c>
      <c r="K67" s="9" t="s">
        <v>10</v>
      </c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</row>
    <row r="68" spans="1:25" s="64" customFormat="1" ht="24" x14ac:dyDescent="0.2">
      <c r="A68" s="166">
        <v>46094</v>
      </c>
      <c r="B68" s="169">
        <v>104</v>
      </c>
      <c r="C68" s="88" t="s">
        <v>150</v>
      </c>
      <c r="D68" s="89" t="s">
        <v>36</v>
      </c>
      <c r="E68" s="89" t="s">
        <v>151</v>
      </c>
      <c r="F68" s="89">
        <v>1</v>
      </c>
      <c r="G68" s="90">
        <v>100</v>
      </c>
      <c r="H68" s="73">
        <f t="shared" si="2"/>
        <v>100</v>
      </c>
      <c r="I68" s="172" t="s">
        <v>152</v>
      </c>
      <c r="J68" s="72" t="s">
        <v>9</v>
      </c>
      <c r="K68" s="74" t="s">
        <v>10</v>
      </c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</row>
    <row r="69" spans="1:25" s="64" customFormat="1" ht="12" x14ac:dyDescent="0.2">
      <c r="A69" s="168"/>
      <c r="B69" s="171"/>
      <c r="C69" s="88" t="s">
        <v>153</v>
      </c>
      <c r="D69" s="89" t="s">
        <v>36</v>
      </c>
      <c r="E69" s="89" t="s">
        <v>95</v>
      </c>
      <c r="F69" s="89">
        <v>3</v>
      </c>
      <c r="G69" s="90">
        <v>100</v>
      </c>
      <c r="H69" s="73">
        <f t="shared" si="2"/>
        <v>300</v>
      </c>
      <c r="I69" s="159"/>
      <c r="J69" s="72" t="s">
        <v>9</v>
      </c>
      <c r="K69" s="74" t="s">
        <v>10</v>
      </c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</row>
    <row r="70" spans="1:25" s="64" customFormat="1" ht="24" x14ac:dyDescent="0.2">
      <c r="A70" s="68">
        <v>46094</v>
      </c>
      <c r="B70" s="69">
        <v>105</v>
      </c>
      <c r="C70" s="88" t="s">
        <v>90</v>
      </c>
      <c r="D70" s="89" t="s">
        <v>36</v>
      </c>
      <c r="E70" s="89" t="s">
        <v>91</v>
      </c>
      <c r="F70" s="89">
        <v>216</v>
      </c>
      <c r="G70" s="90">
        <v>23</v>
      </c>
      <c r="H70" s="73">
        <f t="shared" si="2"/>
        <v>4968</v>
      </c>
      <c r="I70" s="70" t="s">
        <v>154</v>
      </c>
      <c r="J70" s="72" t="s">
        <v>9</v>
      </c>
      <c r="K70" s="74" t="s">
        <v>10</v>
      </c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</row>
    <row r="71" spans="1:25" s="64" customFormat="1" ht="24" x14ac:dyDescent="0.2">
      <c r="A71" s="85">
        <v>46094</v>
      </c>
      <c r="B71" s="87">
        <v>106</v>
      </c>
      <c r="C71" s="10" t="s">
        <v>155</v>
      </c>
      <c r="D71" s="11" t="s">
        <v>36</v>
      </c>
      <c r="E71" s="11" t="s">
        <v>95</v>
      </c>
      <c r="F71" s="11">
        <v>10</v>
      </c>
      <c r="G71" s="12">
        <v>186</v>
      </c>
      <c r="H71" s="8">
        <f t="shared" si="2"/>
        <v>1860</v>
      </c>
      <c r="I71" s="86" t="s">
        <v>145</v>
      </c>
      <c r="J71" s="37" t="s">
        <v>9</v>
      </c>
      <c r="K71" s="9" t="s">
        <v>10</v>
      </c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</row>
    <row r="72" spans="1:25" s="64" customFormat="1" ht="12" customHeight="1" x14ac:dyDescent="0.2">
      <c r="A72" s="195">
        <v>46094</v>
      </c>
      <c r="B72" s="189">
        <v>107</v>
      </c>
      <c r="C72" s="10" t="s">
        <v>156</v>
      </c>
      <c r="D72" s="11" t="s">
        <v>36</v>
      </c>
      <c r="E72" s="11" t="s">
        <v>157</v>
      </c>
      <c r="F72" s="11">
        <v>1</v>
      </c>
      <c r="G72" s="12">
        <v>1000</v>
      </c>
      <c r="H72" s="8">
        <f>G72*F72</f>
        <v>1000</v>
      </c>
      <c r="I72" s="197" t="s">
        <v>145</v>
      </c>
      <c r="J72" s="37" t="s">
        <v>9</v>
      </c>
      <c r="K72" s="9" t="s">
        <v>10</v>
      </c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</row>
    <row r="73" spans="1:25" s="64" customFormat="1" ht="24" x14ac:dyDescent="0.2">
      <c r="A73" s="195"/>
      <c r="B73" s="189"/>
      <c r="C73" s="10" t="s">
        <v>188</v>
      </c>
      <c r="D73" s="11" t="s">
        <v>36</v>
      </c>
      <c r="E73" s="11" t="s">
        <v>157</v>
      </c>
      <c r="F73" s="11">
        <v>1</v>
      </c>
      <c r="G73" s="12">
        <v>63</v>
      </c>
      <c r="H73" s="8">
        <f>G73*F73</f>
        <v>63</v>
      </c>
      <c r="I73" s="197"/>
      <c r="J73" s="37" t="s">
        <v>9</v>
      </c>
      <c r="K73" s="9" t="s">
        <v>10</v>
      </c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</row>
    <row r="74" spans="1:25" s="64" customFormat="1" ht="12" x14ac:dyDescent="0.2">
      <c r="A74" s="195"/>
      <c r="B74" s="189"/>
      <c r="C74" s="10" t="s">
        <v>189</v>
      </c>
      <c r="D74" s="37" t="s">
        <v>36</v>
      </c>
      <c r="E74" s="37" t="s">
        <v>158</v>
      </c>
      <c r="F74" s="37">
        <v>2</v>
      </c>
      <c r="G74" s="66">
        <v>0.14000000000000001</v>
      </c>
      <c r="H74" s="8">
        <f>G74*F74</f>
        <v>0.28000000000000003</v>
      </c>
      <c r="I74" s="197"/>
      <c r="J74" s="37" t="s">
        <v>9</v>
      </c>
      <c r="K74" s="9" t="s">
        <v>10</v>
      </c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</row>
    <row r="75" spans="1:25" s="64" customFormat="1" ht="12" customHeight="1" x14ac:dyDescent="0.2">
      <c r="A75" s="195"/>
      <c r="B75" s="189"/>
      <c r="C75" s="67" t="s">
        <v>159</v>
      </c>
      <c r="D75" s="37" t="s">
        <v>36</v>
      </c>
      <c r="E75" s="37" t="s">
        <v>95</v>
      </c>
      <c r="F75" s="37">
        <v>3</v>
      </c>
      <c r="G75" s="66">
        <v>240</v>
      </c>
      <c r="H75" s="8">
        <f>G75*F75</f>
        <v>720</v>
      </c>
      <c r="I75" s="197"/>
      <c r="J75" s="37" t="s">
        <v>9</v>
      </c>
      <c r="K75" s="9" t="s">
        <v>10</v>
      </c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</row>
    <row r="76" spans="1:25" s="64" customFormat="1" ht="12" customHeight="1" thickBot="1" x14ac:dyDescent="0.25">
      <c r="A76" s="196"/>
      <c r="B76" s="190"/>
      <c r="C76" s="76" t="s">
        <v>160</v>
      </c>
      <c r="D76" s="38" t="s">
        <v>36</v>
      </c>
      <c r="E76" s="38" t="s">
        <v>91</v>
      </c>
      <c r="F76" s="38">
        <v>15</v>
      </c>
      <c r="G76" s="77">
        <v>5</v>
      </c>
      <c r="H76" s="18">
        <f>G76*F76</f>
        <v>75</v>
      </c>
      <c r="I76" s="198"/>
      <c r="J76" s="38" t="s">
        <v>9</v>
      </c>
      <c r="K76" s="19" t="s">
        <v>10</v>
      </c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</row>
    <row r="77" spans="1:25" ht="18.75" x14ac:dyDescent="0.25">
      <c r="A77" s="155" t="s">
        <v>11</v>
      </c>
      <c r="B77" s="156"/>
      <c r="C77" s="156"/>
      <c r="D77" s="156"/>
      <c r="E77" s="156"/>
      <c r="F77" s="156"/>
      <c r="G77" s="156"/>
      <c r="H77" s="156"/>
      <c r="I77" s="156"/>
      <c r="J77" s="156"/>
      <c r="K77" s="157"/>
    </row>
    <row r="78" spans="1:25" ht="18.75" x14ac:dyDescent="0.25">
      <c r="A78" s="160" t="str">
        <f>A2</f>
        <v>CONCENTRADO DE DONATIVOS SALIDAS MARZO 2026</v>
      </c>
      <c r="B78" s="161"/>
      <c r="C78" s="161"/>
      <c r="D78" s="161"/>
      <c r="E78" s="161"/>
      <c r="F78" s="161"/>
      <c r="G78" s="161"/>
      <c r="H78" s="161"/>
      <c r="I78" s="161"/>
      <c r="J78" s="161"/>
      <c r="K78" s="162"/>
    </row>
    <row r="79" spans="1:25" ht="19.5" thickBot="1" x14ac:dyDescent="0.3">
      <c r="A79" s="163" t="s">
        <v>115</v>
      </c>
      <c r="B79" s="164"/>
      <c r="C79" s="164"/>
      <c r="D79" s="164"/>
      <c r="E79" s="164"/>
      <c r="F79" s="164"/>
      <c r="G79" s="164"/>
      <c r="H79" s="164"/>
      <c r="I79" s="164"/>
      <c r="J79" s="164"/>
      <c r="K79" s="165"/>
    </row>
    <row r="80" spans="1:25" ht="36.75" thickBot="1" x14ac:dyDescent="0.3">
      <c r="A80" s="78" t="s">
        <v>0</v>
      </c>
      <c r="B80" s="79" t="s">
        <v>1</v>
      </c>
      <c r="C80" s="79" t="s">
        <v>2</v>
      </c>
      <c r="D80" s="79" t="s">
        <v>16</v>
      </c>
      <c r="E80" s="79" t="s">
        <v>17</v>
      </c>
      <c r="F80" s="80" t="s">
        <v>3</v>
      </c>
      <c r="G80" s="79" t="s">
        <v>4</v>
      </c>
      <c r="H80" s="79" t="s">
        <v>5</v>
      </c>
      <c r="I80" s="79" t="s">
        <v>6</v>
      </c>
      <c r="J80" s="79" t="s">
        <v>7</v>
      </c>
      <c r="K80" s="79" t="s">
        <v>8</v>
      </c>
    </row>
    <row r="81" spans="1:25" s="64" customFormat="1" ht="36" x14ac:dyDescent="0.2">
      <c r="A81" s="91">
        <v>46094</v>
      </c>
      <c r="B81" s="69">
        <v>108</v>
      </c>
      <c r="C81" s="15" t="s">
        <v>161</v>
      </c>
      <c r="D81" s="36" t="s">
        <v>36</v>
      </c>
      <c r="E81" s="36" t="s">
        <v>135</v>
      </c>
      <c r="F81" s="36">
        <v>50</v>
      </c>
      <c r="G81" s="71">
        <v>70</v>
      </c>
      <c r="H81" s="16">
        <f t="shared" si="2"/>
        <v>3500</v>
      </c>
      <c r="I81" s="70" t="s">
        <v>143</v>
      </c>
      <c r="J81" s="36" t="s">
        <v>9</v>
      </c>
      <c r="K81" s="17" t="s">
        <v>10</v>
      </c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</row>
    <row r="82" spans="1:25" s="64" customFormat="1" ht="24" x14ac:dyDescent="0.2">
      <c r="A82" s="91">
        <v>46094</v>
      </c>
      <c r="B82" s="69">
        <v>109</v>
      </c>
      <c r="C82" s="10" t="s">
        <v>131</v>
      </c>
      <c r="D82" s="37" t="s">
        <v>36</v>
      </c>
      <c r="E82" s="37" t="s">
        <v>91</v>
      </c>
      <c r="F82" s="37">
        <v>10</v>
      </c>
      <c r="G82" s="66">
        <v>328.02</v>
      </c>
      <c r="H82" s="8">
        <f t="shared" si="2"/>
        <v>3280.2</v>
      </c>
      <c r="I82" s="70" t="s">
        <v>152</v>
      </c>
      <c r="J82" s="72" t="s">
        <v>9</v>
      </c>
      <c r="K82" s="74" t="s">
        <v>10</v>
      </c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</row>
    <row r="83" spans="1:25" s="64" customFormat="1" ht="36" x14ac:dyDescent="0.2">
      <c r="A83" s="184">
        <v>46098</v>
      </c>
      <c r="B83" s="169">
        <v>110</v>
      </c>
      <c r="C83" s="10" t="s">
        <v>162</v>
      </c>
      <c r="D83" s="37" t="s">
        <v>36</v>
      </c>
      <c r="E83" s="37" t="s">
        <v>103</v>
      </c>
      <c r="F83" s="37">
        <v>1</v>
      </c>
      <c r="G83" s="66">
        <v>50</v>
      </c>
      <c r="H83" s="8">
        <f>G83*F83</f>
        <v>50</v>
      </c>
      <c r="I83" s="173" t="s">
        <v>152</v>
      </c>
      <c r="J83" s="37" t="s">
        <v>9</v>
      </c>
      <c r="K83" s="9" t="s">
        <v>10</v>
      </c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</row>
    <row r="84" spans="1:25" s="64" customFormat="1" ht="36" x14ac:dyDescent="0.2">
      <c r="A84" s="185"/>
      <c r="B84" s="170"/>
      <c r="C84" s="10" t="s">
        <v>163</v>
      </c>
      <c r="D84" s="36" t="s">
        <v>36</v>
      </c>
      <c r="E84" s="36" t="s">
        <v>91</v>
      </c>
      <c r="F84" s="36">
        <v>2</v>
      </c>
      <c r="G84" s="71">
        <v>900</v>
      </c>
      <c r="H84" s="16">
        <f>G84*F84</f>
        <v>1800</v>
      </c>
      <c r="I84" s="173"/>
      <c r="J84" s="36" t="s">
        <v>9</v>
      </c>
      <c r="K84" s="17" t="s">
        <v>10</v>
      </c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</row>
    <row r="85" spans="1:25" s="64" customFormat="1" ht="12" x14ac:dyDescent="0.2">
      <c r="A85" s="186"/>
      <c r="B85" s="171"/>
      <c r="C85" s="10" t="s">
        <v>164</v>
      </c>
      <c r="D85" s="37" t="s">
        <v>36</v>
      </c>
      <c r="E85" s="37" t="s">
        <v>91</v>
      </c>
      <c r="F85" s="37">
        <v>5</v>
      </c>
      <c r="G85" s="66">
        <v>150</v>
      </c>
      <c r="H85" s="16">
        <f t="shared" ref="H85:H114" si="3">G85*F85</f>
        <v>750</v>
      </c>
      <c r="I85" s="159"/>
      <c r="J85" s="37" t="s">
        <v>9</v>
      </c>
      <c r="K85" s="9" t="s">
        <v>10</v>
      </c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</row>
    <row r="86" spans="1:25" s="64" customFormat="1" ht="24" x14ac:dyDescent="0.2">
      <c r="A86" s="91">
        <v>46099</v>
      </c>
      <c r="B86" s="69">
        <v>111</v>
      </c>
      <c r="C86" s="10" t="s">
        <v>131</v>
      </c>
      <c r="D86" s="37" t="s">
        <v>36</v>
      </c>
      <c r="E86" s="37" t="s">
        <v>91</v>
      </c>
      <c r="F86" s="37">
        <v>4</v>
      </c>
      <c r="G86" s="66">
        <v>328.02</v>
      </c>
      <c r="H86" s="16">
        <f t="shared" si="3"/>
        <v>1312.08</v>
      </c>
      <c r="I86" s="70" t="s">
        <v>133</v>
      </c>
      <c r="J86" s="37" t="s">
        <v>9</v>
      </c>
      <c r="K86" s="9" t="s">
        <v>10</v>
      </c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</row>
    <row r="87" spans="1:25" s="64" customFormat="1" ht="24" x14ac:dyDescent="0.2">
      <c r="A87" s="184">
        <v>46100</v>
      </c>
      <c r="B87" s="169">
        <v>112</v>
      </c>
      <c r="C87" s="67" t="s">
        <v>131</v>
      </c>
      <c r="D87" s="37" t="s">
        <v>36</v>
      </c>
      <c r="E87" s="37" t="s">
        <v>91</v>
      </c>
      <c r="F87" s="37">
        <v>150</v>
      </c>
      <c r="G87" s="66">
        <v>328.02</v>
      </c>
      <c r="H87" s="16">
        <f t="shared" si="3"/>
        <v>49203</v>
      </c>
      <c r="I87" s="172" t="s">
        <v>165</v>
      </c>
      <c r="J87" s="37" t="s">
        <v>9</v>
      </c>
      <c r="K87" s="9" t="s">
        <v>10</v>
      </c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</row>
    <row r="88" spans="1:25" s="64" customFormat="1" ht="12" x14ac:dyDescent="0.2">
      <c r="A88" s="186"/>
      <c r="B88" s="171"/>
      <c r="C88" s="67" t="s">
        <v>90</v>
      </c>
      <c r="D88" s="37" t="s">
        <v>36</v>
      </c>
      <c r="E88" s="37" t="s">
        <v>91</v>
      </c>
      <c r="F88" s="37">
        <v>48</v>
      </c>
      <c r="G88" s="66">
        <v>23</v>
      </c>
      <c r="H88" s="16">
        <f t="shared" si="3"/>
        <v>1104</v>
      </c>
      <c r="I88" s="159"/>
      <c r="J88" s="37" t="s">
        <v>9</v>
      </c>
      <c r="K88" s="9" t="s">
        <v>10</v>
      </c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</row>
    <row r="89" spans="1:25" s="64" customFormat="1" ht="24" x14ac:dyDescent="0.2">
      <c r="A89" s="184">
        <v>46101</v>
      </c>
      <c r="B89" s="169">
        <v>113</v>
      </c>
      <c r="C89" s="67" t="s">
        <v>131</v>
      </c>
      <c r="D89" s="37" t="s">
        <v>36</v>
      </c>
      <c r="E89" s="37" t="s">
        <v>91</v>
      </c>
      <c r="F89" s="37">
        <v>140</v>
      </c>
      <c r="G89" s="66">
        <v>328.02</v>
      </c>
      <c r="H89" s="16">
        <f t="shared" si="3"/>
        <v>45922.799999999996</v>
      </c>
      <c r="I89" s="180" t="s">
        <v>154</v>
      </c>
      <c r="J89" s="37" t="s">
        <v>9</v>
      </c>
      <c r="K89" s="9" t="s">
        <v>10</v>
      </c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</row>
    <row r="90" spans="1:25" s="14" customFormat="1" ht="12" x14ac:dyDescent="0.2">
      <c r="A90" s="185"/>
      <c r="B90" s="170"/>
      <c r="C90" s="10" t="s">
        <v>101</v>
      </c>
      <c r="D90" s="11" t="s">
        <v>36</v>
      </c>
      <c r="E90" s="11" t="s">
        <v>91</v>
      </c>
      <c r="F90" s="11">
        <v>246</v>
      </c>
      <c r="G90" s="66">
        <v>35</v>
      </c>
      <c r="H90" s="16">
        <f t="shared" si="3"/>
        <v>8610</v>
      </c>
      <c r="I90" s="181"/>
      <c r="J90" s="37" t="s">
        <v>9</v>
      </c>
      <c r="K90" s="9" t="s">
        <v>10</v>
      </c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 spans="1:25" s="14" customFormat="1" ht="24" x14ac:dyDescent="0.2">
      <c r="A91" s="186"/>
      <c r="B91" s="171"/>
      <c r="C91" s="67" t="s">
        <v>122</v>
      </c>
      <c r="D91" s="11" t="s">
        <v>36</v>
      </c>
      <c r="E91" s="11" t="s">
        <v>117</v>
      </c>
      <c r="F91" s="11">
        <v>2</v>
      </c>
      <c r="G91" s="66">
        <v>1000</v>
      </c>
      <c r="H91" s="16">
        <f t="shared" si="3"/>
        <v>2000</v>
      </c>
      <c r="I91" s="182"/>
      <c r="J91" s="37" t="s">
        <v>9</v>
      </c>
      <c r="K91" s="9" t="s">
        <v>10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 spans="1:25" s="14" customFormat="1" ht="24" x14ac:dyDescent="0.2">
      <c r="A92" s="91">
        <v>46101</v>
      </c>
      <c r="B92" s="69">
        <v>114</v>
      </c>
      <c r="C92" s="67" t="s">
        <v>150</v>
      </c>
      <c r="D92" s="11" t="s">
        <v>36</v>
      </c>
      <c r="E92" s="11" t="s">
        <v>166</v>
      </c>
      <c r="F92" s="11">
        <v>2</v>
      </c>
      <c r="G92" s="66">
        <v>100</v>
      </c>
      <c r="H92" s="16">
        <f t="shared" si="3"/>
        <v>200</v>
      </c>
      <c r="I92" s="40" t="s">
        <v>152</v>
      </c>
      <c r="J92" s="37" t="s">
        <v>9</v>
      </c>
      <c r="K92" s="9" t="s">
        <v>10</v>
      </c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 spans="1:25" s="14" customFormat="1" ht="12" x14ac:dyDescent="0.2">
      <c r="A93" s="92">
        <v>46105</v>
      </c>
      <c r="B93" s="87">
        <v>115</v>
      </c>
      <c r="C93" s="67" t="s">
        <v>101</v>
      </c>
      <c r="D93" s="11" t="s">
        <v>36</v>
      </c>
      <c r="E93" s="11" t="s">
        <v>91</v>
      </c>
      <c r="F93" s="11">
        <v>84</v>
      </c>
      <c r="G93" s="66">
        <v>35</v>
      </c>
      <c r="H93" s="16">
        <f t="shared" si="3"/>
        <v>2940</v>
      </c>
      <c r="I93" s="48" t="s">
        <v>167</v>
      </c>
      <c r="J93" s="37" t="s">
        <v>9</v>
      </c>
      <c r="K93" s="9" t="s">
        <v>10</v>
      </c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 spans="1:25" s="14" customFormat="1" ht="36" x14ac:dyDescent="0.2">
      <c r="A94" s="191">
        <v>46105</v>
      </c>
      <c r="B94" s="189">
        <v>116</v>
      </c>
      <c r="C94" s="10" t="s">
        <v>168</v>
      </c>
      <c r="D94" s="11" t="s">
        <v>36</v>
      </c>
      <c r="E94" s="11" t="s">
        <v>91</v>
      </c>
      <c r="F94" s="11">
        <v>328</v>
      </c>
      <c r="G94" s="12">
        <v>180</v>
      </c>
      <c r="H94" s="8">
        <f t="shared" si="3"/>
        <v>59040</v>
      </c>
      <c r="I94" s="193" t="s">
        <v>165</v>
      </c>
      <c r="J94" s="37" t="s">
        <v>9</v>
      </c>
      <c r="K94" s="9" t="s">
        <v>10</v>
      </c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 spans="1:25" s="14" customFormat="1" ht="36" x14ac:dyDescent="0.2">
      <c r="A95" s="191"/>
      <c r="B95" s="189"/>
      <c r="C95" s="10" t="s">
        <v>190</v>
      </c>
      <c r="D95" s="11" t="s">
        <v>36</v>
      </c>
      <c r="E95" s="11" t="s">
        <v>91</v>
      </c>
      <c r="F95" s="11">
        <v>150</v>
      </c>
      <c r="G95" s="12">
        <v>8</v>
      </c>
      <c r="H95" s="8">
        <f t="shared" si="3"/>
        <v>1200</v>
      </c>
      <c r="I95" s="193"/>
      <c r="J95" s="37" t="s">
        <v>9</v>
      </c>
      <c r="K95" s="9" t="s">
        <v>10</v>
      </c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 spans="1:25" s="14" customFormat="1" ht="11.65" customHeight="1" x14ac:dyDescent="0.2">
      <c r="A96" s="191"/>
      <c r="B96" s="189"/>
      <c r="C96" s="10" t="s">
        <v>169</v>
      </c>
      <c r="D96" s="11" t="s">
        <v>36</v>
      </c>
      <c r="E96" s="11" t="s">
        <v>91</v>
      </c>
      <c r="F96" s="11">
        <v>10</v>
      </c>
      <c r="G96" s="12">
        <v>300</v>
      </c>
      <c r="H96" s="8">
        <f t="shared" ref="H96:H101" si="4">G96*F96</f>
        <v>3000</v>
      </c>
      <c r="I96" s="193"/>
      <c r="J96" s="37" t="s">
        <v>9</v>
      </c>
      <c r="K96" s="9" t="s">
        <v>10</v>
      </c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spans="1:25" s="14" customFormat="1" ht="14.65" customHeight="1" x14ac:dyDescent="0.2">
      <c r="A97" s="191"/>
      <c r="B97" s="189"/>
      <c r="C97" s="10" t="s">
        <v>170</v>
      </c>
      <c r="D97" s="11" t="s">
        <v>36</v>
      </c>
      <c r="E97" s="11" t="s">
        <v>91</v>
      </c>
      <c r="F97" s="11">
        <v>65</v>
      </c>
      <c r="G97" s="12">
        <v>15</v>
      </c>
      <c r="H97" s="8">
        <f t="shared" si="4"/>
        <v>975</v>
      </c>
      <c r="I97" s="193"/>
      <c r="J97" s="37" t="s">
        <v>9</v>
      </c>
      <c r="K97" s="9" t="s">
        <v>10</v>
      </c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spans="1:25" s="14" customFormat="1" ht="24" x14ac:dyDescent="0.2">
      <c r="A98" s="191"/>
      <c r="B98" s="189"/>
      <c r="C98" s="10" t="s">
        <v>171</v>
      </c>
      <c r="D98" s="11" t="s">
        <v>36</v>
      </c>
      <c r="E98" s="11" t="s">
        <v>91</v>
      </c>
      <c r="F98" s="11">
        <v>150</v>
      </c>
      <c r="G98" s="12">
        <v>6</v>
      </c>
      <c r="H98" s="8">
        <f t="shared" si="4"/>
        <v>900</v>
      </c>
      <c r="I98" s="193"/>
      <c r="J98" s="37" t="s">
        <v>9</v>
      </c>
      <c r="K98" s="9" t="s">
        <v>10</v>
      </c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spans="1:25" s="14" customFormat="1" ht="48" x14ac:dyDescent="0.2">
      <c r="A99" s="191"/>
      <c r="B99" s="189"/>
      <c r="C99" s="10" t="s">
        <v>172</v>
      </c>
      <c r="D99" s="11" t="s">
        <v>36</v>
      </c>
      <c r="E99" s="11" t="s">
        <v>91</v>
      </c>
      <c r="F99" s="11">
        <v>150</v>
      </c>
      <c r="G99" s="12">
        <v>85</v>
      </c>
      <c r="H99" s="8">
        <f t="shared" si="4"/>
        <v>12750</v>
      </c>
      <c r="I99" s="193"/>
      <c r="J99" s="37" t="s">
        <v>9</v>
      </c>
      <c r="K99" s="9" t="s">
        <v>10</v>
      </c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spans="1:25" s="14" customFormat="1" ht="14.65" customHeight="1" x14ac:dyDescent="0.2">
      <c r="A100" s="191"/>
      <c r="B100" s="189"/>
      <c r="C100" s="10" t="s">
        <v>173</v>
      </c>
      <c r="D100" s="11" t="s">
        <v>36</v>
      </c>
      <c r="E100" s="11" t="s">
        <v>174</v>
      </c>
      <c r="F100" s="11">
        <v>120</v>
      </c>
      <c r="G100" s="12">
        <v>80</v>
      </c>
      <c r="H100" s="8">
        <f t="shared" si="4"/>
        <v>9600</v>
      </c>
      <c r="I100" s="193"/>
      <c r="J100" s="37" t="s">
        <v>9</v>
      </c>
      <c r="K100" s="9" t="s">
        <v>10</v>
      </c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spans="1:25" s="14" customFormat="1" ht="15" customHeight="1" thickBot="1" x14ac:dyDescent="0.25">
      <c r="A101" s="192"/>
      <c r="B101" s="190"/>
      <c r="C101" s="27" t="s">
        <v>175</v>
      </c>
      <c r="D101" s="28" t="s">
        <v>36</v>
      </c>
      <c r="E101" s="28" t="s">
        <v>91</v>
      </c>
      <c r="F101" s="28">
        <v>4</v>
      </c>
      <c r="G101" s="34">
        <v>280</v>
      </c>
      <c r="H101" s="18">
        <f t="shared" si="4"/>
        <v>1120</v>
      </c>
      <c r="I101" s="194"/>
      <c r="J101" s="38" t="s">
        <v>9</v>
      </c>
      <c r="K101" s="19" t="s">
        <v>10</v>
      </c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1:25" ht="18.75" x14ac:dyDescent="0.25">
      <c r="A102" s="155" t="s">
        <v>11</v>
      </c>
      <c r="B102" s="156"/>
      <c r="C102" s="156"/>
      <c r="D102" s="156"/>
      <c r="E102" s="156"/>
      <c r="F102" s="156"/>
      <c r="G102" s="156"/>
      <c r="H102" s="156"/>
      <c r="I102" s="156"/>
      <c r="J102" s="156"/>
      <c r="K102" s="157"/>
    </row>
    <row r="103" spans="1:25" ht="18.75" x14ac:dyDescent="0.25">
      <c r="A103" s="160" t="str">
        <f>A2</f>
        <v>CONCENTRADO DE DONATIVOS SALIDAS MARZO 2026</v>
      </c>
      <c r="B103" s="161"/>
      <c r="C103" s="161"/>
      <c r="D103" s="161"/>
      <c r="E103" s="161"/>
      <c r="F103" s="161"/>
      <c r="G103" s="161"/>
      <c r="H103" s="161"/>
      <c r="I103" s="161"/>
      <c r="J103" s="161"/>
      <c r="K103" s="162"/>
    </row>
    <row r="104" spans="1:25" ht="19.5" thickBot="1" x14ac:dyDescent="0.3">
      <c r="A104" s="163" t="s">
        <v>115</v>
      </c>
      <c r="B104" s="164"/>
      <c r="C104" s="164"/>
      <c r="D104" s="164"/>
      <c r="E104" s="164"/>
      <c r="F104" s="164"/>
      <c r="G104" s="164"/>
      <c r="H104" s="164"/>
      <c r="I104" s="164"/>
      <c r="J104" s="164"/>
      <c r="K104" s="165"/>
    </row>
    <row r="105" spans="1:25" ht="36.75" thickBot="1" x14ac:dyDescent="0.3">
      <c r="A105" s="78" t="s">
        <v>0</v>
      </c>
      <c r="B105" s="79" t="s">
        <v>1</v>
      </c>
      <c r="C105" s="79" t="s">
        <v>2</v>
      </c>
      <c r="D105" s="79" t="s">
        <v>16</v>
      </c>
      <c r="E105" s="79" t="s">
        <v>17</v>
      </c>
      <c r="F105" s="80" t="s">
        <v>3</v>
      </c>
      <c r="G105" s="79" t="s">
        <v>4</v>
      </c>
      <c r="H105" s="79" t="s">
        <v>5</v>
      </c>
      <c r="I105" s="79" t="s">
        <v>6</v>
      </c>
      <c r="J105" s="79" t="s">
        <v>7</v>
      </c>
      <c r="K105" s="79" t="s">
        <v>8</v>
      </c>
    </row>
    <row r="106" spans="1:25" s="14" customFormat="1" ht="24" x14ac:dyDescent="0.2">
      <c r="A106" s="93">
        <v>46105</v>
      </c>
      <c r="B106" s="56">
        <v>117</v>
      </c>
      <c r="C106" s="10" t="s">
        <v>176</v>
      </c>
      <c r="D106" s="11" t="s">
        <v>36</v>
      </c>
      <c r="E106" s="11" t="s">
        <v>91</v>
      </c>
      <c r="F106" s="11">
        <v>33</v>
      </c>
      <c r="G106" s="12">
        <v>246</v>
      </c>
      <c r="H106" s="8">
        <f t="shared" si="3"/>
        <v>8118</v>
      </c>
      <c r="I106" s="40" t="s">
        <v>154</v>
      </c>
      <c r="J106" s="37" t="s">
        <v>9</v>
      </c>
      <c r="K106" s="9" t="s">
        <v>10</v>
      </c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spans="1:25" s="14" customFormat="1" ht="12" x14ac:dyDescent="0.2">
      <c r="A107" s="174">
        <v>46105</v>
      </c>
      <c r="B107" s="177">
        <v>118</v>
      </c>
      <c r="C107" s="88" t="s">
        <v>134</v>
      </c>
      <c r="D107" s="89" t="s">
        <v>36</v>
      </c>
      <c r="E107" s="89" t="s">
        <v>135</v>
      </c>
      <c r="F107" s="89">
        <v>20</v>
      </c>
      <c r="G107" s="66">
        <v>15.45</v>
      </c>
      <c r="H107" s="73">
        <f t="shared" si="3"/>
        <v>309</v>
      </c>
      <c r="I107" s="180" t="s">
        <v>143</v>
      </c>
      <c r="J107" s="72" t="s">
        <v>9</v>
      </c>
      <c r="K107" s="74" t="s">
        <v>10</v>
      </c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spans="1:25" s="14" customFormat="1" ht="12" x14ac:dyDescent="0.2">
      <c r="A108" s="175"/>
      <c r="B108" s="178"/>
      <c r="C108" s="88" t="s">
        <v>138</v>
      </c>
      <c r="D108" s="89" t="s">
        <v>36</v>
      </c>
      <c r="E108" s="89" t="s">
        <v>135</v>
      </c>
      <c r="F108" s="89">
        <v>10</v>
      </c>
      <c r="G108" s="66">
        <v>30.95</v>
      </c>
      <c r="H108" s="73">
        <f t="shared" si="3"/>
        <v>309.5</v>
      </c>
      <c r="I108" s="181"/>
      <c r="J108" s="72" t="s">
        <v>9</v>
      </c>
      <c r="K108" s="74" t="s">
        <v>10</v>
      </c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spans="1:25" s="14" customFormat="1" ht="12" x14ac:dyDescent="0.2">
      <c r="A109" s="176"/>
      <c r="B109" s="179"/>
      <c r="C109" s="88" t="s">
        <v>137</v>
      </c>
      <c r="D109" s="89" t="s">
        <v>36</v>
      </c>
      <c r="E109" s="89" t="s">
        <v>135</v>
      </c>
      <c r="F109" s="89">
        <v>20</v>
      </c>
      <c r="G109" s="66">
        <v>17.649999999999999</v>
      </c>
      <c r="H109" s="73">
        <f t="shared" si="3"/>
        <v>353</v>
      </c>
      <c r="I109" s="182"/>
      <c r="J109" s="72" t="s">
        <v>9</v>
      </c>
      <c r="K109" s="74" t="s">
        <v>10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spans="1:25" s="14" customFormat="1" ht="24" x14ac:dyDescent="0.2">
      <c r="A110" s="93">
        <v>46106</v>
      </c>
      <c r="B110" s="56">
        <v>119</v>
      </c>
      <c r="C110" s="88" t="s">
        <v>169</v>
      </c>
      <c r="D110" s="89" t="s">
        <v>36</v>
      </c>
      <c r="E110" s="89" t="s">
        <v>91</v>
      </c>
      <c r="F110" s="89">
        <v>3</v>
      </c>
      <c r="G110" s="90">
        <v>300</v>
      </c>
      <c r="H110" s="73">
        <f t="shared" si="3"/>
        <v>900</v>
      </c>
      <c r="I110" s="40" t="s">
        <v>177</v>
      </c>
      <c r="J110" s="72" t="s">
        <v>9</v>
      </c>
      <c r="K110" s="74" t="s">
        <v>10</v>
      </c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spans="1:25" s="14" customFormat="1" ht="24" x14ac:dyDescent="0.2">
      <c r="A111" s="55">
        <v>46106</v>
      </c>
      <c r="B111" s="56">
        <v>120</v>
      </c>
      <c r="C111" s="10" t="s">
        <v>176</v>
      </c>
      <c r="D111" s="11" t="s">
        <v>36</v>
      </c>
      <c r="E111" s="11" t="s">
        <v>91</v>
      </c>
      <c r="F111" s="128">
        <v>200</v>
      </c>
      <c r="G111" s="129">
        <v>246</v>
      </c>
      <c r="H111" s="130">
        <f>G111*F111</f>
        <v>49200</v>
      </c>
      <c r="I111" s="40" t="s">
        <v>180</v>
      </c>
      <c r="J111" s="37" t="s">
        <v>9</v>
      </c>
      <c r="K111" s="9" t="s">
        <v>10</v>
      </c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spans="1:25" s="14" customFormat="1" ht="12" x14ac:dyDescent="0.2">
      <c r="A112" s="175">
        <v>46106</v>
      </c>
      <c r="B112" s="178">
        <v>121</v>
      </c>
      <c r="C112" s="123" t="s">
        <v>134</v>
      </c>
      <c r="D112" s="124" t="s">
        <v>36</v>
      </c>
      <c r="E112" s="124" t="s">
        <v>135</v>
      </c>
      <c r="F112" s="125">
        <v>40</v>
      </c>
      <c r="G112" s="126">
        <v>15.45</v>
      </c>
      <c r="H112" s="130">
        <f>G112*F112</f>
        <v>618</v>
      </c>
      <c r="I112" s="180" t="s">
        <v>191</v>
      </c>
      <c r="J112" s="82" t="s">
        <v>9</v>
      </c>
      <c r="K112" s="83" t="s">
        <v>10</v>
      </c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spans="1:25" s="14" customFormat="1" ht="12" x14ac:dyDescent="0.2">
      <c r="A113" s="176"/>
      <c r="B113" s="179"/>
      <c r="C113" s="88" t="s">
        <v>137</v>
      </c>
      <c r="D113" s="89" t="s">
        <v>36</v>
      </c>
      <c r="E113" s="89" t="s">
        <v>135</v>
      </c>
      <c r="F113" s="121">
        <v>40</v>
      </c>
      <c r="G113" s="122">
        <v>17.649999999999999</v>
      </c>
      <c r="H113" s="127">
        <f>G113*F113</f>
        <v>706</v>
      </c>
      <c r="I113" s="182"/>
      <c r="J113" s="72" t="s">
        <v>9</v>
      </c>
      <c r="K113" s="74" t="s">
        <v>10</v>
      </c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spans="1:25" s="14" customFormat="1" ht="24.75" thickBot="1" x14ac:dyDescent="0.25">
      <c r="A114" s="58">
        <v>46106</v>
      </c>
      <c r="B114" s="57">
        <v>122</v>
      </c>
      <c r="C114" s="27" t="s">
        <v>178</v>
      </c>
      <c r="D114" s="28" t="s">
        <v>36</v>
      </c>
      <c r="E114" s="28" t="s">
        <v>91</v>
      </c>
      <c r="F114" s="94">
        <v>148</v>
      </c>
      <c r="G114" s="95">
        <v>75</v>
      </c>
      <c r="H114" s="96">
        <f t="shared" si="3"/>
        <v>11100</v>
      </c>
      <c r="I114" s="35" t="s">
        <v>179</v>
      </c>
      <c r="J114" s="38" t="s">
        <v>9</v>
      </c>
      <c r="K114" s="19" t="s">
        <v>10</v>
      </c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spans="1:25" x14ac:dyDescent="0.25">
      <c r="A115" s="97"/>
      <c r="B115" s="97"/>
      <c r="C115" s="97"/>
      <c r="E115" s="98"/>
      <c r="F115" s="99"/>
      <c r="G115" s="99"/>
      <c r="H115" s="100">
        <f>81564.56+603516.58+102928.6+209257.08+71613.5</f>
        <v>1068880.3199999998</v>
      </c>
      <c r="J115" s="101"/>
      <c r="K115" s="102"/>
    </row>
    <row r="116" spans="1:25" x14ac:dyDescent="0.25">
      <c r="A116" s="97"/>
      <c r="B116" s="97"/>
      <c r="C116" s="97"/>
      <c r="E116" s="103"/>
      <c r="F116" s="104"/>
      <c r="G116" s="104"/>
      <c r="H116" s="105"/>
      <c r="J116" s="101"/>
      <c r="K116" s="102"/>
    </row>
    <row r="117" spans="1:25" x14ac:dyDescent="0.25">
      <c r="A117" s="97"/>
      <c r="B117" s="97"/>
      <c r="C117" s="97"/>
      <c r="E117" s="106" t="s">
        <v>181</v>
      </c>
      <c r="F117" s="107"/>
      <c r="G117" s="107"/>
      <c r="H117" s="108">
        <f>H115</f>
        <v>1068880.3199999998</v>
      </c>
      <c r="J117" s="101"/>
      <c r="K117" s="102" t="s">
        <v>182</v>
      </c>
    </row>
    <row r="118" spans="1:25" x14ac:dyDescent="0.25">
      <c r="A118" s="97"/>
      <c r="B118" s="97"/>
      <c r="C118" s="97"/>
      <c r="E118" s="109" t="s">
        <v>183</v>
      </c>
      <c r="F118" s="107"/>
      <c r="G118" s="107"/>
      <c r="H118" s="110">
        <f>VILLAS!H9</f>
        <v>8383</v>
      </c>
      <c r="J118" s="111"/>
      <c r="K118" s="102"/>
    </row>
    <row r="119" spans="1:25" x14ac:dyDescent="0.25">
      <c r="A119" s="97"/>
      <c r="B119" s="97"/>
      <c r="C119" s="97"/>
      <c r="E119" s="109" t="s">
        <v>184</v>
      </c>
      <c r="F119" s="107"/>
      <c r="G119" s="107"/>
      <c r="H119" s="110">
        <f>CADIPSIC!H63</f>
        <v>18593</v>
      </c>
      <c r="J119" s="112"/>
      <c r="K119" s="102"/>
    </row>
    <row r="120" spans="1:25" ht="15.75" x14ac:dyDescent="0.25">
      <c r="A120" s="113"/>
      <c r="B120" s="113"/>
      <c r="C120" s="97"/>
      <c r="E120" s="114"/>
      <c r="F120" s="115"/>
      <c r="G120" s="116" t="s">
        <v>13</v>
      </c>
      <c r="H120" s="108">
        <f>SUM(H117:H119)</f>
        <v>1095856.3199999998</v>
      </c>
      <c r="J120" s="117"/>
      <c r="K120" s="118"/>
    </row>
    <row r="121" spans="1:25" ht="15.75" x14ac:dyDescent="0.25">
      <c r="A121" s="113"/>
      <c r="B121" s="113"/>
      <c r="C121" s="97"/>
      <c r="E121" s="114"/>
      <c r="F121" s="115"/>
      <c r="G121" s="116"/>
      <c r="H121" s="141"/>
      <c r="J121" s="117"/>
      <c r="K121" s="118"/>
    </row>
    <row r="122" spans="1:25" ht="15.75" x14ac:dyDescent="0.25">
      <c r="A122" s="113"/>
      <c r="B122" s="113"/>
      <c r="C122" s="97"/>
      <c r="E122" s="114"/>
      <c r="F122" s="115"/>
      <c r="G122" s="116"/>
      <c r="H122" s="141"/>
      <c r="J122" s="117"/>
      <c r="K122" s="118"/>
    </row>
    <row r="123" spans="1:25" ht="15.75" x14ac:dyDescent="0.25">
      <c r="A123" s="113"/>
      <c r="B123" s="113"/>
      <c r="C123" s="97"/>
      <c r="E123" s="114"/>
      <c r="F123" s="115"/>
      <c r="G123" s="116"/>
      <c r="H123" s="141"/>
      <c r="J123" s="117"/>
      <c r="K123" s="118"/>
    </row>
    <row r="124" spans="1:25" x14ac:dyDescent="0.25">
      <c r="A124" s="183" t="s">
        <v>185</v>
      </c>
      <c r="B124" s="183"/>
      <c r="C124" s="183"/>
      <c r="D124" s="183"/>
      <c r="E124" s="183"/>
      <c r="F124" s="183"/>
      <c r="G124" s="183"/>
      <c r="H124" s="183"/>
      <c r="I124" s="183"/>
      <c r="J124" s="183"/>
      <c r="K124" s="183"/>
      <c r="L124" s="102"/>
    </row>
    <row r="125" spans="1:25" x14ac:dyDescent="0.25">
      <c r="A125" s="183" t="s">
        <v>186</v>
      </c>
      <c r="B125" s="183"/>
      <c r="C125" s="183"/>
      <c r="D125" s="183"/>
      <c r="E125" s="183"/>
      <c r="F125" s="183"/>
      <c r="G125" s="183"/>
      <c r="H125" s="183"/>
      <c r="I125" s="183"/>
      <c r="J125" s="183"/>
      <c r="K125" s="183"/>
    </row>
    <row r="126" spans="1:25" x14ac:dyDescent="0.25">
      <c r="A126" s="183" t="s">
        <v>187</v>
      </c>
      <c r="B126" s="183"/>
      <c r="C126" s="183"/>
      <c r="D126" s="183"/>
      <c r="E126" s="183"/>
      <c r="F126" s="183"/>
      <c r="G126" s="183"/>
      <c r="H126" s="183"/>
      <c r="I126" s="183"/>
      <c r="J126" s="183"/>
      <c r="K126" s="183"/>
    </row>
    <row r="127" spans="1:25" x14ac:dyDescent="0.25">
      <c r="C127" s="119"/>
      <c r="D127" s="120"/>
      <c r="E127" s="119"/>
    </row>
  </sheetData>
  <mergeCells count="72">
    <mergeCell ref="B9:B10"/>
    <mergeCell ref="I9:I10"/>
    <mergeCell ref="A24:K24"/>
    <mergeCell ref="A25:K25"/>
    <mergeCell ref="A11:A22"/>
    <mergeCell ref="B11:B22"/>
    <mergeCell ref="A9:A10"/>
    <mergeCell ref="I11:I22"/>
    <mergeCell ref="A61:A62"/>
    <mergeCell ref="B61:B62"/>
    <mergeCell ref="I61:I62"/>
    <mergeCell ref="A53:A56"/>
    <mergeCell ref="B53:B56"/>
    <mergeCell ref="I53:I56"/>
    <mergeCell ref="A77:K77"/>
    <mergeCell ref="A68:A69"/>
    <mergeCell ref="B68:B69"/>
    <mergeCell ref="I68:I69"/>
    <mergeCell ref="A65:A66"/>
    <mergeCell ref="B65:B66"/>
    <mergeCell ref="I65:I66"/>
    <mergeCell ref="B72:B76"/>
    <mergeCell ref="A72:A76"/>
    <mergeCell ref="I72:I76"/>
    <mergeCell ref="A89:A91"/>
    <mergeCell ref="B89:B91"/>
    <mergeCell ref="I89:I91"/>
    <mergeCell ref="A102:K102"/>
    <mergeCell ref="B94:B101"/>
    <mergeCell ref="A94:A101"/>
    <mergeCell ref="I94:I101"/>
    <mergeCell ref="A1:K1"/>
    <mergeCell ref="A2:K2"/>
    <mergeCell ref="A3:K3"/>
    <mergeCell ref="A5:A7"/>
    <mergeCell ref="B5:B7"/>
    <mergeCell ref="I5:I7"/>
    <mergeCell ref="A125:K125"/>
    <mergeCell ref="A126:K126"/>
    <mergeCell ref="B112:B113"/>
    <mergeCell ref="A112:A113"/>
    <mergeCell ref="I112:I113"/>
    <mergeCell ref="A124:K124"/>
    <mergeCell ref="A57:A60"/>
    <mergeCell ref="B57:B60"/>
    <mergeCell ref="I57:I60"/>
    <mergeCell ref="A107:A109"/>
    <mergeCell ref="B107:B109"/>
    <mergeCell ref="I107:I109"/>
    <mergeCell ref="A78:K78"/>
    <mergeCell ref="A79:K79"/>
    <mergeCell ref="A83:A85"/>
    <mergeCell ref="B83:B85"/>
    <mergeCell ref="I83:I85"/>
    <mergeCell ref="A103:K103"/>
    <mergeCell ref="A104:K104"/>
    <mergeCell ref="A87:A88"/>
    <mergeCell ref="B87:B88"/>
    <mergeCell ref="I87:I88"/>
    <mergeCell ref="A23:K23"/>
    <mergeCell ref="I51:I52"/>
    <mergeCell ref="A47:K47"/>
    <mergeCell ref="A48:K48"/>
    <mergeCell ref="A49:K49"/>
    <mergeCell ref="A43:A46"/>
    <mergeCell ref="B43:B46"/>
    <mergeCell ref="I43:I46"/>
    <mergeCell ref="A51:A52"/>
    <mergeCell ref="B27:B40"/>
    <mergeCell ref="A27:A40"/>
    <mergeCell ref="I27:I40"/>
    <mergeCell ref="B51:B5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8"/>
  <sheetViews>
    <sheetView zoomScaleNormal="100" workbookViewId="0">
      <selection activeCell="A4" sqref="A4"/>
    </sheetView>
  </sheetViews>
  <sheetFormatPr baseColWidth="10" defaultRowHeight="15" x14ac:dyDescent="0.25"/>
  <cols>
    <col min="1" max="1" width="20.28515625" style="4" customWidth="1"/>
    <col min="2" max="2" width="10.5703125" style="4" bestFit="1" customWidth="1"/>
    <col min="3" max="3" width="50.140625" style="7" customWidth="1"/>
    <col min="4" max="4" width="11.140625" style="6" customWidth="1"/>
    <col min="5" max="5" width="14.140625" style="6" customWidth="1"/>
    <col min="6" max="6" width="12" style="6" customWidth="1"/>
    <col min="7" max="7" width="14.85546875" style="6" customWidth="1"/>
    <col min="8" max="8" width="19.5703125" style="6" customWidth="1"/>
    <col min="9" max="9" width="30.42578125" style="6" customWidth="1"/>
    <col min="10" max="10" width="17.42578125" style="6" customWidth="1"/>
    <col min="11" max="11" width="23.5703125" style="6" customWidth="1"/>
  </cols>
  <sheetData>
    <row r="1" spans="1:26" ht="30.4" customHeight="1" x14ac:dyDescent="0.25">
      <c r="A1" s="206" t="s">
        <v>11</v>
      </c>
      <c r="B1" s="207"/>
      <c r="C1" s="207"/>
      <c r="D1" s="207"/>
      <c r="E1" s="207"/>
      <c r="F1" s="207"/>
      <c r="G1" s="207"/>
      <c r="H1" s="207"/>
      <c r="I1" s="207"/>
      <c r="J1" s="207"/>
      <c r="K1" s="208"/>
    </row>
    <row r="2" spans="1:26" ht="30" customHeight="1" x14ac:dyDescent="0.25">
      <c r="A2" s="212" t="s">
        <v>89</v>
      </c>
      <c r="B2" s="213"/>
      <c r="C2" s="213"/>
      <c r="D2" s="213"/>
      <c r="E2" s="213"/>
      <c r="F2" s="213"/>
      <c r="G2" s="213"/>
      <c r="H2" s="213"/>
      <c r="I2" s="213"/>
      <c r="J2" s="213"/>
      <c r="K2" s="214"/>
    </row>
    <row r="3" spans="1:26" ht="30.4" customHeight="1" x14ac:dyDescent="0.25">
      <c r="A3" s="209" t="s">
        <v>29</v>
      </c>
      <c r="B3" s="210"/>
      <c r="C3" s="210"/>
      <c r="D3" s="210"/>
      <c r="E3" s="210"/>
      <c r="F3" s="210"/>
      <c r="G3" s="210"/>
      <c r="H3" s="210"/>
      <c r="I3" s="210"/>
      <c r="J3" s="210"/>
      <c r="K3" s="211"/>
    </row>
    <row r="4" spans="1:26" ht="30" customHeight="1" thickBot="1" x14ac:dyDescent="0.3">
      <c r="A4" s="138" t="s">
        <v>0</v>
      </c>
      <c r="B4" s="139" t="s">
        <v>1</v>
      </c>
      <c r="C4" s="139" t="s">
        <v>2</v>
      </c>
      <c r="D4" s="139" t="s">
        <v>16</v>
      </c>
      <c r="E4" s="139" t="s">
        <v>17</v>
      </c>
      <c r="F4" s="139" t="s">
        <v>3</v>
      </c>
      <c r="G4" s="139" t="s">
        <v>4</v>
      </c>
      <c r="H4" s="139" t="s">
        <v>5</v>
      </c>
      <c r="I4" s="139" t="s">
        <v>6</v>
      </c>
      <c r="J4" s="139" t="s">
        <v>7</v>
      </c>
      <c r="K4" s="140" t="s">
        <v>8</v>
      </c>
    </row>
    <row r="5" spans="1:26" s="49" customFormat="1" ht="36.75" thickBot="1" x14ac:dyDescent="0.3">
      <c r="A5" s="142">
        <v>46063</v>
      </c>
      <c r="B5" s="143" t="s">
        <v>192</v>
      </c>
      <c r="C5" s="144" t="s">
        <v>193</v>
      </c>
      <c r="D5" s="145" t="s">
        <v>36</v>
      </c>
      <c r="E5" s="145" t="s">
        <v>73</v>
      </c>
      <c r="F5" s="146">
        <v>15</v>
      </c>
      <c r="G5" s="147">
        <v>150</v>
      </c>
      <c r="H5" s="148">
        <f t="shared" ref="H5:H8" si="0">F5*G5</f>
        <v>2250</v>
      </c>
      <c r="I5" s="149" t="s">
        <v>194</v>
      </c>
      <c r="J5" s="149" t="s">
        <v>195</v>
      </c>
      <c r="K5" s="150" t="s">
        <v>196</v>
      </c>
    </row>
    <row r="6" spans="1:26" s="49" customFormat="1" ht="18.75" thickBot="1" x14ac:dyDescent="0.3">
      <c r="A6" s="151">
        <v>46083</v>
      </c>
      <c r="B6" s="152" t="s">
        <v>197</v>
      </c>
      <c r="C6" s="144" t="s">
        <v>198</v>
      </c>
      <c r="D6" s="145" t="s">
        <v>36</v>
      </c>
      <c r="E6" s="153" t="s">
        <v>199</v>
      </c>
      <c r="F6" s="146">
        <v>2</v>
      </c>
      <c r="G6" s="147">
        <v>570</v>
      </c>
      <c r="H6" s="148">
        <f t="shared" si="0"/>
        <v>1140</v>
      </c>
      <c r="I6" s="149" t="s">
        <v>194</v>
      </c>
      <c r="J6" s="149" t="s">
        <v>195</v>
      </c>
      <c r="K6" s="150" t="s">
        <v>196</v>
      </c>
    </row>
    <row r="7" spans="1:26" s="49" customFormat="1" ht="18.75" thickBot="1" x14ac:dyDescent="0.3">
      <c r="A7" s="151">
        <v>46090</v>
      </c>
      <c r="B7" s="152" t="s">
        <v>200</v>
      </c>
      <c r="C7" s="144" t="s">
        <v>201</v>
      </c>
      <c r="D7" s="145" t="s">
        <v>36</v>
      </c>
      <c r="E7" s="145" t="s">
        <v>73</v>
      </c>
      <c r="F7" s="146">
        <v>7</v>
      </c>
      <c r="G7" s="147">
        <v>299</v>
      </c>
      <c r="H7" s="148">
        <f t="shared" si="0"/>
        <v>2093</v>
      </c>
      <c r="I7" s="149" t="s">
        <v>194</v>
      </c>
      <c r="J7" s="149" t="s">
        <v>195</v>
      </c>
      <c r="K7" s="150" t="s">
        <v>196</v>
      </c>
    </row>
    <row r="8" spans="1:26" s="49" customFormat="1" ht="18.75" thickBot="1" x14ac:dyDescent="0.3">
      <c r="A8" s="151">
        <v>46101</v>
      </c>
      <c r="B8" s="152" t="s">
        <v>203</v>
      </c>
      <c r="C8" s="144" t="s">
        <v>202</v>
      </c>
      <c r="D8" s="145" t="s">
        <v>36</v>
      </c>
      <c r="E8" s="145" t="s">
        <v>73</v>
      </c>
      <c r="F8" s="146">
        <v>10</v>
      </c>
      <c r="G8" s="147">
        <v>290</v>
      </c>
      <c r="H8" s="148">
        <f t="shared" si="0"/>
        <v>2900</v>
      </c>
      <c r="I8" s="149" t="s">
        <v>194</v>
      </c>
      <c r="J8" s="149" t="s">
        <v>195</v>
      </c>
      <c r="K8" s="150" t="s">
        <v>196</v>
      </c>
    </row>
    <row r="9" spans="1:26" s="49" customFormat="1" ht="27" customHeight="1" thickBot="1" x14ac:dyDescent="0.35">
      <c r="A9" s="215"/>
      <c r="B9" s="216"/>
      <c r="C9" s="217"/>
      <c r="D9" s="218" t="s">
        <v>13</v>
      </c>
      <c r="E9" s="219"/>
      <c r="F9" s="219"/>
      <c r="G9" s="220"/>
      <c r="H9" s="154">
        <f>SUM(H5:H8)</f>
        <v>8383</v>
      </c>
      <c r="I9" s="221"/>
      <c r="J9" s="219"/>
      <c r="K9" s="222"/>
    </row>
    <row r="10" spans="1:26" s="49" customFormat="1" ht="27" customHeight="1" x14ac:dyDescent="0.3">
      <c r="A10" s="131"/>
      <c r="B10" s="132"/>
      <c r="C10" s="133"/>
      <c r="D10" s="134"/>
      <c r="E10" s="135"/>
      <c r="F10" s="135"/>
      <c r="G10" s="135"/>
      <c r="H10" s="136"/>
      <c r="I10" s="137"/>
      <c r="J10" s="135"/>
      <c r="K10" s="135"/>
    </row>
    <row r="11" spans="1:26" s="30" customFormat="1" ht="15" customHeight="1" x14ac:dyDescent="0.25">
      <c r="A11" s="31"/>
      <c r="B11" s="31"/>
      <c r="C11" s="202" t="s">
        <v>32</v>
      </c>
      <c r="D11" s="202"/>
      <c r="E11" s="202"/>
      <c r="F11" s="202"/>
      <c r="G11" s="202"/>
      <c r="H11" s="202"/>
      <c r="I11" s="202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s="30" customFormat="1" x14ac:dyDescent="0.25">
      <c r="A12" s="32"/>
      <c r="B12" s="39"/>
      <c r="C12" s="202" t="s">
        <v>34</v>
      </c>
      <c r="D12" s="202"/>
      <c r="E12" s="202"/>
      <c r="F12" s="202"/>
      <c r="G12" s="202"/>
      <c r="H12" s="202"/>
      <c r="I12" s="202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s="49" customFormat="1" ht="23.25" customHeight="1" x14ac:dyDescent="0.25">
      <c r="A13" s="32"/>
      <c r="C13" s="54"/>
      <c r="D13" s="54"/>
      <c r="E13" s="54"/>
      <c r="F13" s="54"/>
      <c r="G13" s="54"/>
      <c r="H13" s="54"/>
      <c r="I13" s="54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s="30" customFormat="1" ht="23.25" customHeight="1" x14ac:dyDescent="0.25">
      <c r="A14" s="32"/>
      <c r="B14" s="32"/>
      <c r="C14" s="52"/>
      <c r="D14" s="50"/>
      <c r="E14" s="50"/>
      <c r="F14" s="50"/>
      <c r="G14" s="53"/>
      <c r="H14" s="51"/>
      <c r="I14" s="51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s="30" customFormat="1" ht="15" customHeight="1" x14ac:dyDescent="0.25">
      <c r="A15" s="32"/>
      <c r="B15" s="32"/>
      <c r="C15" s="205" t="s">
        <v>33</v>
      </c>
      <c r="D15" s="204"/>
      <c r="E15" s="204"/>
      <c r="F15" s="204"/>
      <c r="G15" s="204"/>
      <c r="H15" s="204"/>
      <c r="I15" s="204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s="30" customFormat="1" ht="15" customHeight="1" x14ac:dyDescent="0.25">
      <c r="A16" s="32"/>
      <c r="B16" s="32"/>
      <c r="C16" s="205" t="s">
        <v>35</v>
      </c>
      <c r="D16" s="204"/>
      <c r="E16" s="204"/>
      <c r="F16" s="204"/>
      <c r="G16" s="204"/>
      <c r="H16" s="204"/>
      <c r="I16" s="204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s="30" customFormat="1" ht="15" customHeight="1" x14ac:dyDescent="0.25">
      <c r="A17" s="32"/>
      <c r="B17" s="32"/>
      <c r="C17" s="203" t="s">
        <v>37</v>
      </c>
      <c r="D17" s="204"/>
      <c r="E17" s="204"/>
      <c r="F17" s="204"/>
      <c r="G17" s="204"/>
      <c r="H17" s="204"/>
      <c r="I17" s="204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s="30" customFormat="1" ht="15" customHeight="1" x14ac:dyDescent="0.25">
      <c r="A18" s="32"/>
      <c r="B18" s="32"/>
      <c r="C18" s="202" t="s">
        <v>14</v>
      </c>
      <c r="D18" s="204"/>
      <c r="E18" s="204"/>
      <c r="F18" s="204"/>
      <c r="G18" s="204"/>
      <c r="H18" s="204"/>
      <c r="I18" s="204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s="30" customFormat="1" ht="15" customHeight="1" x14ac:dyDescent="0.25">
      <c r="A19" s="32"/>
      <c r="B19" s="32"/>
      <c r="C19" s="202" t="s">
        <v>15</v>
      </c>
      <c r="D19" s="204"/>
      <c r="E19" s="204"/>
      <c r="F19" s="204"/>
      <c r="G19" s="204"/>
      <c r="H19" s="204"/>
      <c r="I19" s="204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s="30" customFormat="1" ht="40.5" customHeight="1" x14ac:dyDescent="0.25">
      <c r="A20" s="33"/>
      <c r="B20" s="33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s="30" customFormat="1" ht="40.5" customHeight="1" x14ac:dyDescent="0.25">
      <c r="A21" s="33"/>
      <c r="B21" s="33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s="30" customFormat="1" ht="40.5" customHeight="1" x14ac:dyDescent="0.25">
      <c r="A22" s="33"/>
      <c r="B22" s="33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s="30" customFormat="1" ht="40.5" customHeight="1" x14ac:dyDescent="0.25">
      <c r="A23" s="33"/>
      <c r="B23" s="33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s="30" customFormat="1" ht="40.5" customHeight="1" x14ac:dyDescent="0.25">
      <c r="A24" s="33"/>
      <c r="B24" s="33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s="30" customFormat="1" ht="40.5" customHeight="1" x14ac:dyDescent="0.25">
      <c r="A25" s="33"/>
      <c r="B25" s="33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s="30" customFormat="1" ht="40.5" customHeight="1" x14ac:dyDescent="0.25">
      <c r="A26" s="33"/>
      <c r="B26" s="33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s="30" customFormat="1" ht="40.5" customHeight="1" x14ac:dyDescent="0.25">
      <c r="A27" s="33"/>
      <c r="B27" s="33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s="30" customFormat="1" ht="40.5" customHeight="1" x14ac:dyDescent="0.25">
      <c r="A28" s="33"/>
      <c r="B28" s="33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</sheetData>
  <mergeCells count="13">
    <mergeCell ref="C11:I11"/>
    <mergeCell ref="A1:K1"/>
    <mergeCell ref="A3:K3"/>
    <mergeCell ref="A2:K2"/>
    <mergeCell ref="A9:C9"/>
    <mergeCell ref="D9:G9"/>
    <mergeCell ref="I9:K9"/>
    <mergeCell ref="C12:I12"/>
    <mergeCell ref="C17:I17"/>
    <mergeCell ref="C18:I18"/>
    <mergeCell ref="C19:I19"/>
    <mergeCell ref="C15:I15"/>
    <mergeCell ref="C16:I16"/>
  </mergeCells>
  <pageMargins left="0.7" right="0.7" top="0.75" bottom="0.75" header="0.3" footer="0.3"/>
  <pageSetup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6"/>
  <sheetViews>
    <sheetView zoomScaleNormal="100" zoomScaleSheetLayoutView="100" workbookViewId="0">
      <pane ySplit="1" topLeftCell="A2" activePane="bottomLeft" state="frozen"/>
      <selection pane="bottomLeft" sqref="A1:K1"/>
    </sheetView>
  </sheetViews>
  <sheetFormatPr baseColWidth="10" defaultColWidth="11.42578125" defaultRowHeight="15" customHeight="1" x14ac:dyDescent="0.2"/>
  <cols>
    <col min="1" max="1" width="13.42578125" style="5" customWidth="1"/>
    <col min="2" max="2" width="11.5703125" style="1" bestFit="1" customWidth="1"/>
    <col min="3" max="3" width="34" style="1" customWidth="1"/>
    <col min="4" max="5" width="10.85546875" style="1" customWidth="1"/>
    <col min="6" max="6" width="10" style="1" customWidth="1"/>
    <col min="7" max="7" width="13.42578125" style="2" customWidth="1"/>
    <col min="8" max="8" width="15.42578125" style="3" customWidth="1"/>
    <col min="9" max="9" width="29.5703125" style="1" customWidth="1"/>
    <col min="10" max="10" width="17.140625" style="1" customWidth="1"/>
    <col min="11" max="11" width="19.5703125" style="1" customWidth="1"/>
    <col min="12" max="16384" width="11.42578125" style="1"/>
  </cols>
  <sheetData>
    <row r="1" spans="1:11" ht="30" customHeight="1" x14ac:dyDescent="0.2">
      <c r="A1" s="250" t="s">
        <v>11</v>
      </c>
      <c r="B1" s="251"/>
      <c r="C1" s="251"/>
      <c r="D1" s="251"/>
      <c r="E1" s="251"/>
      <c r="F1" s="251"/>
      <c r="G1" s="251"/>
      <c r="H1" s="251"/>
      <c r="I1" s="251"/>
      <c r="J1" s="251"/>
      <c r="K1" s="252"/>
    </row>
    <row r="2" spans="1:11" ht="30" customHeight="1" x14ac:dyDescent="0.2">
      <c r="A2" s="212" t="s">
        <v>89</v>
      </c>
      <c r="B2" s="213"/>
      <c r="C2" s="213"/>
      <c r="D2" s="213"/>
      <c r="E2" s="213"/>
      <c r="F2" s="213"/>
      <c r="G2" s="213"/>
      <c r="H2" s="213"/>
      <c r="I2" s="213"/>
      <c r="J2" s="213"/>
      <c r="K2" s="214"/>
    </row>
    <row r="3" spans="1:11" ht="30" customHeight="1" thickBot="1" x14ac:dyDescent="0.25">
      <c r="A3" s="253" t="s">
        <v>12</v>
      </c>
      <c r="B3" s="254"/>
      <c r="C3" s="254"/>
      <c r="D3" s="254"/>
      <c r="E3" s="254"/>
      <c r="F3" s="254"/>
      <c r="G3" s="254"/>
      <c r="H3" s="254"/>
      <c r="I3" s="254"/>
      <c r="J3" s="254"/>
      <c r="K3" s="255"/>
    </row>
    <row r="4" spans="1:11" ht="45" x14ac:dyDescent="0.2">
      <c r="A4" s="20" t="s">
        <v>18</v>
      </c>
      <c r="B4" s="21" t="s">
        <v>19</v>
      </c>
      <c r="C4" s="21" t="s">
        <v>2</v>
      </c>
      <c r="D4" s="21" t="s">
        <v>20</v>
      </c>
      <c r="E4" s="21" t="s">
        <v>21</v>
      </c>
      <c r="F4" s="22" t="s">
        <v>22</v>
      </c>
      <c r="G4" s="23" t="s">
        <v>23</v>
      </c>
      <c r="H4" s="23" t="s">
        <v>24</v>
      </c>
      <c r="I4" s="21" t="s">
        <v>6</v>
      </c>
      <c r="J4" s="21" t="s">
        <v>7</v>
      </c>
      <c r="K4" s="24" t="s">
        <v>8</v>
      </c>
    </row>
    <row r="5" spans="1:11" s="6" customFormat="1" ht="12" customHeight="1" x14ac:dyDescent="0.25">
      <c r="A5" s="247">
        <v>46085</v>
      </c>
      <c r="B5" s="224" t="s">
        <v>44</v>
      </c>
      <c r="C5" s="240" t="s">
        <v>63</v>
      </c>
      <c r="D5" s="233" t="s">
        <v>36</v>
      </c>
      <c r="E5" s="233" t="s">
        <v>64</v>
      </c>
      <c r="F5" s="245">
        <v>17</v>
      </c>
      <c r="G5" s="234">
        <v>100</v>
      </c>
      <c r="H5" s="234">
        <f>F5*G5</f>
        <v>1700</v>
      </c>
      <c r="I5" s="233" t="s">
        <v>65</v>
      </c>
      <c r="J5" s="233" t="s">
        <v>9</v>
      </c>
      <c r="K5" s="233" t="s">
        <v>10</v>
      </c>
    </row>
    <row r="6" spans="1:11" s="6" customFormat="1" ht="12" customHeight="1" x14ac:dyDescent="0.25">
      <c r="A6" s="248"/>
      <c r="B6" s="225"/>
      <c r="C6" s="240"/>
      <c r="D6" s="233"/>
      <c r="E6" s="233"/>
      <c r="F6" s="245"/>
      <c r="G6" s="234"/>
      <c r="H6" s="234"/>
      <c r="I6" s="233"/>
      <c r="J6" s="233"/>
      <c r="K6" s="233"/>
    </row>
    <row r="7" spans="1:11" s="6" customFormat="1" ht="12" customHeight="1" x14ac:dyDescent="0.25">
      <c r="A7" s="247">
        <v>46087</v>
      </c>
      <c r="B7" s="224" t="s">
        <v>45</v>
      </c>
      <c r="C7" s="240" t="s">
        <v>68</v>
      </c>
      <c r="D7" s="233" t="s">
        <v>36</v>
      </c>
      <c r="E7" s="240" t="s">
        <v>64</v>
      </c>
      <c r="F7" s="240">
        <v>52</v>
      </c>
      <c r="G7" s="256">
        <v>20</v>
      </c>
      <c r="H7" s="234">
        <f>F7*G7</f>
        <v>1040</v>
      </c>
      <c r="I7" s="233" t="s">
        <v>65</v>
      </c>
      <c r="J7" s="233" t="s">
        <v>9</v>
      </c>
      <c r="K7" s="233" t="s">
        <v>10</v>
      </c>
    </row>
    <row r="8" spans="1:11" s="6" customFormat="1" ht="12" customHeight="1" x14ac:dyDescent="0.25">
      <c r="A8" s="248"/>
      <c r="B8" s="225"/>
      <c r="C8" s="240"/>
      <c r="D8" s="233"/>
      <c r="E8" s="240"/>
      <c r="F8" s="240"/>
      <c r="G8" s="256"/>
      <c r="H8" s="234"/>
      <c r="I8" s="233"/>
      <c r="J8" s="233"/>
      <c r="K8" s="233"/>
    </row>
    <row r="9" spans="1:11" s="6" customFormat="1" ht="12" customHeight="1" x14ac:dyDescent="0.25">
      <c r="A9" s="247">
        <v>46088</v>
      </c>
      <c r="B9" s="224" t="s">
        <v>46</v>
      </c>
      <c r="C9" s="240" t="s">
        <v>66</v>
      </c>
      <c r="D9" s="233" t="s">
        <v>36</v>
      </c>
      <c r="E9" s="233" t="s">
        <v>67</v>
      </c>
      <c r="F9" s="245">
        <v>33</v>
      </c>
      <c r="G9" s="234">
        <v>20</v>
      </c>
      <c r="H9" s="234">
        <f>F9*G9</f>
        <v>660</v>
      </c>
      <c r="I9" s="233" t="s">
        <v>65</v>
      </c>
      <c r="J9" s="233" t="s">
        <v>9</v>
      </c>
      <c r="K9" s="233" t="s">
        <v>10</v>
      </c>
    </row>
    <row r="10" spans="1:11" s="6" customFormat="1" ht="12" customHeight="1" x14ac:dyDescent="0.25">
      <c r="A10" s="248"/>
      <c r="B10" s="225"/>
      <c r="C10" s="240"/>
      <c r="D10" s="233"/>
      <c r="E10" s="233"/>
      <c r="F10" s="245"/>
      <c r="G10" s="234"/>
      <c r="H10" s="234"/>
      <c r="I10" s="233"/>
      <c r="J10" s="233"/>
      <c r="K10" s="233"/>
    </row>
    <row r="11" spans="1:11" s="6" customFormat="1" ht="12" customHeight="1" x14ac:dyDescent="0.25">
      <c r="A11" s="238">
        <v>46088</v>
      </c>
      <c r="B11" s="224" t="s">
        <v>47</v>
      </c>
      <c r="C11" s="239" t="s">
        <v>71</v>
      </c>
      <c r="D11" s="233" t="s">
        <v>36</v>
      </c>
      <c r="E11" s="240" t="s">
        <v>70</v>
      </c>
      <c r="F11" s="249">
        <v>15</v>
      </c>
      <c r="G11" s="234">
        <v>10</v>
      </c>
      <c r="H11" s="234">
        <f>F11*G11</f>
        <v>150</v>
      </c>
      <c r="I11" s="233" t="s">
        <v>65</v>
      </c>
      <c r="J11" s="233" t="s">
        <v>9</v>
      </c>
      <c r="K11" s="233" t="s">
        <v>10</v>
      </c>
    </row>
    <row r="12" spans="1:11" s="6" customFormat="1" ht="12" customHeight="1" x14ac:dyDescent="0.25">
      <c r="A12" s="238"/>
      <c r="B12" s="225"/>
      <c r="C12" s="239"/>
      <c r="D12" s="233"/>
      <c r="E12" s="240"/>
      <c r="F12" s="249"/>
      <c r="G12" s="234"/>
      <c r="H12" s="234"/>
      <c r="I12" s="233"/>
      <c r="J12" s="233"/>
      <c r="K12" s="233"/>
    </row>
    <row r="13" spans="1:11" s="6" customFormat="1" ht="12" customHeight="1" x14ac:dyDescent="0.25">
      <c r="A13" s="238">
        <v>46088</v>
      </c>
      <c r="B13" s="224" t="s">
        <v>48</v>
      </c>
      <c r="C13" s="233" t="s">
        <v>69</v>
      </c>
      <c r="D13" s="233" t="s">
        <v>36</v>
      </c>
      <c r="E13" s="233" t="s">
        <v>72</v>
      </c>
      <c r="F13" s="233">
        <v>5</v>
      </c>
      <c r="G13" s="234">
        <v>100</v>
      </c>
      <c r="H13" s="234">
        <f>F13*G13</f>
        <v>500</v>
      </c>
      <c r="I13" s="233" t="s">
        <v>65</v>
      </c>
      <c r="J13" s="233" t="s">
        <v>9</v>
      </c>
      <c r="K13" s="233" t="s">
        <v>10</v>
      </c>
    </row>
    <row r="14" spans="1:11" s="6" customFormat="1" ht="12" customHeight="1" x14ac:dyDescent="0.25">
      <c r="A14" s="238"/>
      <c r="B14" s="225"/>
      <c r="C14" s="233"/>
      <c r="D14" s="233"/>
      <c r="E14" s="233"/>
      <c r="F14" s="233"/>
      <c r="G14" s="234"/>
      <c r="H14" s="234"/>
      <c r="I14" s="233"/>
      <c r="J14" s="233"/>
      <c r="K14" s="233"/>
    </row>
    <row r="15" spans="1:11" s="6" customFormat="1" ht="12" customHeight="1" x14ac:dyDescent="0.25">
      <c r="A15" s="238">
        <v>46089</v>
      </c>
      <c r="B15" s="224" t="s">
        <v>49</v>
      </c>
      <c r="C15" s="240" t="s">
        <v>66</v>
      </c>
      <c r="D15" s="233" t="s">
        <v>36</v>
      </c>
      <c r="E15" s="233" t="s">
        <v>67</v>
      </c>
      <c r="F15" s="245">
        <v>33</v>
      </c>
      <c r="G15" s="234">
        <v>20</v>
      </c>
      <c r="H15" s="234">
        <f>F15*G15</f>
        <v>660</v>
      </c>
      <c r="I15" s="233" t="s">
        <v>65</v>
      </c>
      <c r="J15" s="233" t="s">
        <v>9</v>
      </c>
      <c r="K15" s="233" t="s">
        <v>10</v>
      </c>
    </row>
    <row r="16" spans="1:11" s="6" customFormat="1" ht="12" customHeight="1" x14ac:dyDescent="0.25">
      <c r="A16" s="238"/>
      <c r="B16" s="225"/>
      <c r="C16" s="240"/>
      <c r="D16" s="233"/>
      <c r="E16" s="233"/>
      <c r="F16" s="245"/>
      <c r="G16" s="234"/>
      <c r="H16" s="234"/>
      <c r="I16" s="233"/>
      <c r="J16" s="233"/>
      <c r="K16" s="233"/>
    </row>
    <row r="17" spans="1:11" s="6" customFormat="1" ht="12" customHeight="1" x14ac:dyDescent="0.25">
      <c r="A17" s="238">
        <v>46089</v>
      </c>
      <c r="B17" s="224" t="s">
        <v>50</v>
      </c>
      <c r="C17" s="239" t="s">
        <v>71</v>
      </c>
      <c r="D17" s="233" t="s">
        <v>36</v>
      </c>
      <c r="E17" s="240" t="s">
        <v>70</v>
      </c>
      <c r="F17" s="249">
        <v>16</v>
      </c>
      <c r="G17" s="234">
        <v>10</v>
      </c>
      <c r="H17" s="234">
        <f>F17*G17</f>
        <v>160</v>
      </c>
      <c r="I17" s="233" t="s">
        <v>65</v>
      </c>
      <c r="J17" s="233" t="s">
        <v>9</v>
      </c>
      <c r="K17" s="233" t="s">
        <v>10</v>
      </c>
    </row>
    <row r="18" spans="1:11" s="6" customFormat="1" ht="12" customHeight="1" x14ac:dyDescent="0.25">
      <c r="A18" s="238"/>
      <c r="B18" s="225"/>
      <c r="C18" s="239"/>
      <c r="D18" s="233"/>
      <c r="E18" s="240"/>
      <c r="F18" s="249"/>
      <c r="G18" s="234"/>
      <c r="H18" s="234"/>
      <c r="I18" s="233"/>
      <c r="J18" s="233"/>
      <c r="K18" s="233"/>
    </row>
    <row r="19" spans="1:11" s="6" customFormat="1" ht="12" customHeight="1" x14ac:dyDescent="0.25">
      <c r="A19" s="238">
        <v>46089</v>
      </c>
      <c r="B19" s="224" t="s">
        <v>51</v>
      </c>
      <c r="C19" s="233" t="s">
        <v>69</v>
      </c>
      <c r="D19" s="233" t="s">
        <v>36</v>
      </c>
      <c r="E19" s="233" t="s">
        <v>72</v>
      </c>
      <c r="F19" s="237" t="s">
        <v>74</v>
      </c>
      <c r="G19" s="234">
        <v>100</v>
      </c>
      <c r="H19" s="234">
        <f>F19*G19</f>
        <v>500</v>
      </c>
      <c r="I19" s="233" t="s">
        <v>65</v>
      </c>
      <c r="J19" s="233" t="s">
        <v>9</v>
      </c>
      <c r="K19" s="233" t="s">
        <v>10</v>
      </c>
    </row>
    <row r="20" spans="1:11" s="6" customFormat="1" ht="12" customHeight="1" x14ac:dyDescent="0.25">
      <c r="A20" s="238"/>
      <c r="B20" s="225"/>
      <c r="C20" s="233"/>
      <c r="D20" s="233"/>
      <c r="E20" s="233"/>
      <c r="F20" s="237"/>
      <c r="G20" s="234"/>
      <c r="H20" s="234"/>
      <c r="I20" s="233"/>
      <c r="J20" s="233"/>
      <c r="K20" s="233"/>
    </row>
    <row r="21" spans="1:11" s="6" customFormat="1" ht="12" customHeight="1" x14ac:dyDescent="0.25">
      <c r="A21" s="247">
        <v>46092</v>
      </c>
      <c r="B21" s="224" t="s">
        <v>52</v>
      </c>
      <c r="C21" s="240" t="s">
        <v>63</v>
      </c>
      <c r="D21" s="233" t="s">
        <v>36</v>
      </c>
      <c r="E21" s="240" t="s">
        <v>64</v>
      </c>
      <c r="F21" s="242">
        <v>17</v>
      </c>
      <c r="G21" s="234">
        <v>100</v>
      </c>
      <c r="H21" s="234">
        <f>F21*G21</f>
        <v>1700</v>
      </c>
      <c r="I21" s="233" t="s">
        <v>65</v>
      </c>
      <c r="J21" s="233" t="s">
        <v>9</v>
      </c>
      <c r="K21" s="233" t="s">
        <v>10</v>
      </c>
    </row>
    <row r="22" spans="1:11" s="6" customFormat="1" ht="12" customHeight="1" x14ac:dyDescent="0.25">
      <c r="A22" s="248"/>
      <c r="B22" s="225"/>
      <c r="C22" s="240"/>
      <c r="D22" s="233"/>
      <c r="E22" s="240"/>
      <c r="F22" s="243"/>
      <c r="G22" s="234"/>
      <c r="H22" s="234"/>
      <c r="I22" s="233"/>
      <c r="J22" s="233"/>
      <c r="K22" s="233"/>
    </row>
    <row r="23" spans="1:11" s="6" customFormat="1" ht="12" customHeight="1" x14ac:dyDescent="0.25">
      <c r="A23" s="247">
        <v>46094</v>
      </c>
      <c r="B23" s="224" t="s">
        <v>53</v>
      </c>
      <c r="C23" s="240" t="s">
        <v>69</v>
      </c>
      <c r="D23" s="233" t="s">
        <v>36</v>
      </c>
      <c r="E23" s="240" t="s">
        <v>70</v>
      </c>
      <c r="F23" s="228">
        <v>5</v>
      </c>
      <c r="G23" s="234">
        <v>100</v>
      </c>
      <c r="H23" s="234">
        <f>F23*G23</f>
        <v>500</v>
      </c>
      <c r="I23" s="233" t="s">
        <v>65</v>
      </c>
      <c r="J23" s="233" t="s">
        <v>9</v>
      </c>
      <c r="K23" s="233" t="s">
        <v>10</v>
      </c>
    </row>
    <row r="24" spans="1:11" s="6" customFormat="1" ht="12" customHeight="1" x14ac:dyDescent="0.25">
      <c r="A24" s="248"/>
      <c r="B24" s="225"/>
      <c r="C24" s="240"/>
      <c r="D24" s="233"/>
      <c r="E24" s="240"/>
      <c r="F24" s="229"/>
      <c r="G24" s="234"/>
      <c r="H24" s="234"/>
      <c r="I24" s="233"/>
      <c r="J24" s="233"/>
      <c r="K24" s="233"/>
    </row>
    <row r="25" spans="1:11" s="6" customFormat="1" ht="12" customHeight="1" x14ac:dyDescent="0.25">
      <c r="A25" s="238">
        <v>46095</v>
      </c>
      <c r="B25" s="224" t="s">
        <v>54</v>
      </c>
      <c r="C25" s="240" t="s">
        <v>66</v>
      </c>
      <c r="D25" s="233" t="s">
        <v>36</v>
      </c>
      <c r="E25" s="233" t="s">
        <v>67</v>
      </c>
      <c r="F25" s="245">
        <v>27</v>
      </c>
      <c r="G25" s="234">
        <v>20</v>
      </c>
      <c r="H25" s="234">
        <f>F25*G25</f>
        <v>540</v>
      </c>
      <c r="I25" s="233" t="s">
        <v>65</v>
      </c>
      <c r="J25" s="233" t="s">
        <v>9</v>
      </c>
      <c r="K25" s="233" t="s">
        <v>10</v>
      </c>
    </row>
    <row r="26" spans="1:11" s="6" customFormat="1" ht="12" customHeight="1" x14ac:dyDescent="0.25">
      <c r="A26" s="238"/>
      <c r="B26" s="225"/>
      <c r="C26" s="240"/>
      <c r="D26" s="233"/>
      <c r="E26" s="233"/>
      <c r="F26" s="245"/>
      <c r="G26" s="234"/>
      <c r="H26" s="234"/>
      <c r="I26" s="233"/>
      <c r="J26" s="233"/>
      <c r="K26" s="233"/>
    </row>
    <row r="27" spans="1:11" s="6" customFormat="1" ht="12" customHeight="1" x14ac:dyDescent="0.25">
      <c r="A27" s="238">
        <v>46095</v>
      </c>
      <c r="B27" s="224" t="s">
        <v>55</v>
      </c>
      <c r="C27" s="239" t="s">
        <v>71</v>
      </c>
      <c r="D27" s="233" t="s">
        <v>36</v>
      </c>
      <c r="E27" s="240" t="s">
        <v>70</v>
      </c>
      <c r="F27" s="246">
        <v>10</v>
      </c>
      <c r="G27" s="234">
        <v>10</v>
      </c>
      <c r="H27" s="234">
        <f>F27*G27</f>
        <v>100</v>
      </c>
      <c r="I27" s="233" t="s">
        <v>65</v>
      </c>
      <c r="J27" s="233" t="s">
        <v>9</v>
      </c>
      <c r="K27" s="233" t="s">
        <v>10</v>
      </c>
    </row>
    <row r="28" spans="1:11" s="6" customFormat="1" ht="12" customHeight="1" x14ac:dyDescent="0.25">
      <c r="A28" s="238"/>
      <c r="B28" s="225"/>
      <c r="C28" s="239"/>
      <c r="D28" s="233"/>
      <c r="E28" s="240"/>
      <c r="F28" s="246"/>
      <c r="G28" s="234"/>
      <c r="H28" s="234"/>
      <c r="I28" s="233"/>
      <c r="J28" s="233"/>
      <c r="K28" s="233"/>
    </row>
    <row r="29" spans="1:11" s="6" customFormat="1" ht="12" customHeight="1" x14ac:dyDescent="0.25">
      <c r="A29" s="238">
        <v>46095</v>
      </c>
      <c r="B29" s="224" t="s">
        <v>56</v>
      </c>
      <c r="C29" s="233" t="s">
        <v>69</v>
      </c>
      <c r="D29" s="233" t="s">
        <v>36</v>
      </c>
      <c r="E29" s="233" t="s">
        <v>70</v>
      </c>
      <c r="F29" s="245">
        <v>5</v>
      </c>
      <c r="G29" s="234">
        <v>100</v>
      </c>
      <c r="H29" s="234">
        <f>F29*G29</f>
        <v>500</v>
      </c>
      <c r="I29" s="233" t="s">
        <v>65</v>
      </c>
      <c r="J29" s="233" t="s">
        <v>9</v>
      </c>
      <c r="K29" s="233" t="s">
        <v>10</v>
      </c>
    </row>
    <row r="30" spans="1:11" s="6" customFormat="1" ht="12" customHeight="1" x14ac:dyDescent="0.25">
      <c r="A30" s="238"/>
      <c r="B30" s="225"/>
      <c r="C30" s="233"/>
      <c r="D30" s="233"/>
      <c r="E30" s="233"/>
      <c r="F30" s="245"/>
      <c r="G30" s="234"/>
      <c r="H30" s="234"/>
      <c r="I30" s="233"/>
      <c r="J30" s="233"/>
      <c r="K30" s="233"/>
    </row>
    <row r="31" spans="1:11" s="6" customFormat="1" ht="12.75" customHeight="1" x14ac:dyDescent="0.25">
      <c r="A31" s="238">
        <v>46096</v>
      </c>
      <c r="B31" s="224" t="s">
        <v>57</v>
      </c>
      <c r="C31" s="240" t="s">
        <v>66</v>
      </c>
      <c r="D31" s="233" t="s">
        <v>36</v>
      </c>
      <c r="E31" s="240" t="s">
        <v>67</v>
      </c>
      <c r="F31" s="245">
        <v>27</v>
      </c>
      <c r="G31" s="234">
        <v>20</v>
      </c>
      <c r="H31" s="234">
        <f>F31*G31</f>
        <v>540</v>
      </c>
      <c r="I31" s="233" t="s">
        <v>65</v>
      </c>
      <c r="J31" s="233" t="s">
        <v>9</v>
      </c>
      <c r="K31" s="233" t="s">
        <v>10</v>
      </c>
    </row>
    <row r="32" spans="1:11" s="6" customFormat="1" ht="12.75" customHeight="1" x14ac:dyDescent="0.25">
      <c r="A32" s="238"/>
      <c r="B32" s="225"/>
      <c r="C32" s="240"/>
      <c r="D32" s="233"/>
      <c r="E32" s="240"/>
      <c r="F32" s="245"/>
      <c r="G32" s="234"/>
      <c r="H32" s="234"/>
      <c r="I32" s="233"/>
      <c r="J32" s="233"/>
      <c r="K32" s="233"/>
    </row>
    <row r="33" spans="1:11" s="6" customFormat="1" ht="12.75" customHeight="1" x14ac:dyDescent="0.25">
      <c r="A33" s="238">
        <v>46096</v>
      </c>
      <c r="B33" s="224" t="s">
        <v>58</v>
      </c>
      <c r="C33" s="239" t="s">
        <v>71</v>
      </c>
      <c r="D33" s="233" t="s">
        <v>36</v>
      </c>
      <c r="E33" s="240" t="s">
        <v>70</v>
      </c>
      <c r="F33" s="233">
        <v>10</v>
      </c>
      <c r="G33" s="234">
        <v>10</v>
      </c>
      <c r="H33" s="234">
        <f>F33*G33</f>
        <v>100</v>
      </c>
      <c r="I33" s="233" t="s">
        <v>65</v>
      </c>
      <c r="J33" s="233" t="s">
        <v>9</v>
      </c>
      <c r="K33" s="233" t="s">
        <v>10</v>
      </c>
    </row>
    <row r="34" spans="1:11" s="6" customFormat="1" ht="12.75" customHeight="1" x14ac:dyDescent="0.25">
      <c r="A34" s="238"/>
      <c r="B34" s="225"/>
      <c r="C34" s="239"/>
      <c r="D34" s="233"/>
      <c r="E34" s="240"/>
      <c r="F34" s="233"/>
      <c r="G34" s="234"/>
      <c r="H34" s="234"/>
      <c r="I34" s="233"/>
      <c r="J34" s="233"/>
      <c r="K34" s="233"/>
    </row>
    <row r="35" spans="1:11" s="6" customFormat="1" ht="12" customHeight="1" x14ac:dyDescent="0.25">
      <c r="A35" s="238">
        <v>46096</v>
      </c>
      <c r="B35" s="224" t="s">
        <v>59</v>
      </c>
      <c r="C35" s="233" t="s">
        <v>69</v>
      </c>
      <c r="D35" s="233" t="s">
        <v>36</v>
      </c>
      <c r="E35" s="233" t="s">
        <v>72</v>
      </c>
      <c r="F35" s="244">
        <v>10</v>
      </c>
      <c r="G35" s="234">
        <v>100</v>
      </c>
      <c r="H35" s="234">
        <f>F35*G35</f>
        <v>1000</v>
      </c>
      <c r="I35" s="233" t="s">
        <v>65</v>
      </c>
      <c r="J35" s="233" t="s">
        <v>9</v>
      </c>
      <c r="K35" s="233" t="s">
        <v>10</v>
      </c>
    </row>
    <row r="36" spans="1:11" s="6" customFormat="1" ht="12" customHeight="1" x14ac:dyDescent="0.25">
      <c r="A36" s="238"/>
      <c r="B36" s="225"/>
      <c r="C36" s="233"/>
      <c r="D36" s="233"/>
      <c r="E36" s="233"/>
      <c r="F36" s="244"/>
      <c r="G36" s="234"/>
      <c r="H36" s="234"/>
      <c r="I36" s="233"/>
      <c r="J36" s="233"/>
      <c r="K36" s="233"/>
    </row>
    <row r="37" spans="1:11" s="6" customFormat="1" ht="12" customHeight="1" x14ac:dyDescent="0.25">
      <c r="A37" s="238">
        <v>46099</v>
      </c>
      <c r="B37" s="224" t="s">
        <v>60</v>
      </c>
      <c r="C37" s="240" t="s">
        <v>63</v>
      </c>
      <c r="D37" s="233" t="s">
        <v>36</v>
      </c>
      <c r="E37" s="240" t="s">
        <v>64</v>
      </c>
      <c r="F37" s="242">
        <v>17</v>
      </c>
      <c r="G37" s="234">
        <v>100</v>
      </c>
      <c r="H37" s="234">
        <f>F37*G37</f>
        <v>1700</v>
      </c>
      <c r="I37" s="233" t="s">
        <v>65</v>
      </c>
      <c r="J37" s="233" t="s">
        <v>9</v>
      </c>
      <c r="K37" s="233" t="s">
        <v>10</v>
      </c>
    </row>
    <row r="38" spans="1:11" s="6" customFormat="1" ht="12" customHeight="1" x14ac:dyDescent="0.25">
      <c r="A38" s="238"/>
      <c r="B38" s="225"/>
      <c r="C38" s="240"/>
      <c r="D38" s="233"/>
      <c r="E38" s="240"/>
      <c r="F38" s="243"/>
      <c r="G38" s="234"/>
      <c r="H38" s="234"/>
      <c r="I38" s="233"/>
      <c r="J38" s="233"/>
      <c r="K38" s="233"/>
    </row>
    <row r="39" spans="1:11" s="6" customFormat="1" ht="12" customHeight="1" x14ac:dyDescent="0.25">
      <c r="A39" s="238">
        <v>46102</v>
      </c>
      <c r="B39" s="224" t="s">
        <v>61</v>
      </c>
      <c r="C39" s="239" t="s">
        <v>71</v>
      </c>
      <c r="D39" s="233" t="s">
        <v>36</v>
      </c>
      <c r="E39" s="240" t="s">
        <v>70</v>
      </c>
      <c r="F39" s="237" t="s">
        <v>77</v>
      </c>
      <c r="G39" s="234">
        <v>10</v>
      </c>
      <c r="H39" s="234">
        <f>F39*G39</f>
        <v>120</v>
      </c>
      <c r="I39" s="233" t="s">
        <v>65</v>
      </c>
      <c r="J39" s="233" t="s">
        <v>9</v>
      </c>
      <c r="K39" s="233" t="s">
        <v>10</v>
      </c>
    </row>
    <row r="40" spans="1:11" s="6" customFormat="1" ht="12" customHeight="1" x14ac:dyDescent="0.25">
      <c r="A40" s="238"/>
      <c r="B40" s="225"/>
      <c r="C40" s="239"/>
      <c r="D40" s="233"/>
      <c r="E40" s="240"/>
      <c r="F40" s="237"/>
      <c r="G40" s="234"/>
      <c r="H40" s="234"/>
      <c r="I40" s="233"/>
      <c r="J40" s="233"/>
      <c r="K40" s="233"/>
    </row>
    <row r="41" spans="1:11" s="6" customFormat="1" ht="12" customHeight="1" x14ac:dyDescent="0.25">
      <c r="A41" s="238">
        <v>46102</v>
      </c>
      <c r="B41" s="224" t="s">
        <v>62</v>
      </c>
      <c r="C41" s="240" t="s">
        <v>69</v>
      </c>
      <c r="D41" s="233" t="s">
        <v>36</v>
      </c>
      <c r="E41" s="240" t="s">
        <v>70</v>
      </c>
      <c r="F41" s="257">
        <v>5</v>
      </c>
      <c r="G41" s="256">
        <v>100</v>
      </c>
      <c r="H41" s="234">
        <f>F41*G41</f>
        <v>500</v>
      </c>
      <c r="I41" s="233" t="s">
        <v>65</v>
      </c>
      <c r="J41" s="233" t="s">
        <v>9</v>
      </c>
      <c r="K41" s="233" t="s">
        <v>10</v>
      </c>
    </row>
    <row r="42" spans="1:11" s="6" customFormat="1" ht="12" customHeight="1" x14ac:dyDescent="0.25">
      <c r="A42" s="238"/>
      <c r="B42" s="225"/>
      <c r="C42" s="240"/>
      <c r="D42" s="233"/>
      <c r="E42" s="240"/>
      <c r="F42" s="258"/>
      <c r="G42" s="256"/>
      <c r="H42" s="234"/>
      <c r="I42" s="233"/>
      <c r="J42" s="233"/>
      <c r="K42" s="233"/>
    </row>
    <row r="43" spans="1:11" s="6" customFormat="1" ht="12" customHeight="1" x14ac:dyDescent="0.25">
      <c r="A43" s="238">
        <v>46102</v>
      </c>
      <c r="B43" s="224" t="s">
        <v>78</v>
      </c>
      <c r="C43" s="240" t="s">
        <v>66</v>
      </c>
      <c r="D43" s="233" t="s">
        <v>36</v>
      </c>
      <c r="E43" s="240" t="s">
        <v>67</v>
      </c>
      <c r="F43" s="237" t="s">
        <v>79</v>
      </c>
      <c r="G43" s="234">
        <v>20</v>
      </c>
      <c r="H43" s="234">
        <f>F43*G43</f>
        <v>640</v>
      </c>
      <c r="I43" s="233" t="s">
        <v>65</v>
      </c>
      <c r="J43" s="233" t="s">
        <v>9</v>
      </c>
      <c r="K43" s="233" t="s">
        <v>10</v>
      </c>
    </row>
    <row r="44" spans="1:11" s="6" customFormat="1" ht="12" customHeight="1" x14ac:dyDescent="0.25">
      <c r="A44" s="238"/>
      <c r="B44" s="225"/>
      <c r="C44" s="240"/>
      <c r="D44" s="233"/>
      <c r="E44" s="240"/>
      <c r="F44" s="237"/>
      <c r="G44" s="234"/>
      <c r="H44" s="234"/>
      <c r="I44" s="233"/>
      <c r="J44" s="233"/>
      <c r="K44" s="233"/>
    </row>
    <row r="45" spans="1:11" s="6" customFormat="1" ht="12" customHeight="1" x14ac:dyDescent="0.25">
      <c r="A45" s="238">
        <v>46103</v>
      </c>
      <c r="B45" s="224" t="s">
        <v>80</v>
      </c>
      <c r="C45" s="240" t="s">
        <v>66</v>
      </c>
      <c r="D45" s="233" t="s">
        <v>36</v>
      </c>
      <c r="E45" s="240" t="s">
        <v>67</v>
      </c>
      <c r="F45" s="237" t="s">
        <v>79</v>
      </c>
      <c r="G45" s="234">
        <v>20</v>
      </c>
      <c r="H45" s="234">
        <f>F45*G45</f>
        <v>640</v>
      </c>
      <c r="I45" s="233" t="s">
        <v>65</v>
      </c>
      <c r="J45" s="233" t="s">
        <v>9</v>
      </c>
      <c r="K45" s="233" t="s">
        <v>10</v>
      </c>
    </row>
    <row r="46" spans="1:11" s="6" customFormat="1" ht="12" customHeight="1" x14ac:dyDescent="0.25">
      <c r="A46" s="238"/>
      <c r="B46" s="225"/>
      <c r="C46" s="240"/>
      <c r="D46" s="233"/>
      <c r="E46" s="240"/>
      <c r="F46" s="237"/>
      <c r="G46" s="234"/>
      <c r="H46" s="234"/>
      <c r="I46" s="233"/>
      <c r="J46" s="233"/>
      <c r="K46" s="233"/>
    </row>
    <row r="47" spans="1:11" s="6" customFormat="1" ht="12" customHeight="1" x14ac:dyDescent="0.25">
      <c r="A47" s="238">
        <v>46103</v>
      </c>
      <c r="B47" s="224" t="s">
        <v>81</v>
      </c>
      <c r="C47" s="239" t="s">
        <v>71</v>
      </c>
      <c r="D47" s="233" t="s">
        <v>36</v>
      </c>
      <c r="E47" s="240" t="s">
        <v>70</v>
      </c>
      <c r="F47" s="241" t="s">
        <v>77</v>
      </c>
      <c r="G47" s="234">
        <v>10</v>
      </c>
      <c r="H47" s="234">
        <f>F47*G47</f>
        <v>120</v>
      </c>
      <c r="I47" s="233" t="s">
        <v>65</v>
      </c>
      <c r="J47" s="233" t="s">
        <v>9</v>
      </c>
      <c r="K47" s="233" t="s">
        <v>10</v>
      </c>
    </row>
    <row r="48" spans="1:11" s="6" customFormat="1" ht="12" customHeight="1" x14ac:dyDescent="0.25">
      <c r="A48" s="238"/>
      <c r="B48" s="225"/>
      <c r="C48" s="239"/>
      <c r="D48" s="233"/>
      <c r="E48" s="240"/>
      <c r="F48" s="241"/>
      <c r="G48" s="234"/>
      <c r="H48" s="234"/>
      <c r="I48" s="233"/>
      <c r="J48" s="233"/>
      <c r="K48" s="233"/>
    </row>
    <row r="49" spans="1:14" s="6" customFormat="1" ht="12" customHeight="1" x14ac:dyDescent="0.25">
      <c r="A49" s="238">
        <v>46103</v>
      </c>
      <c r="B49" s="224" t="s">
        <v>82</v>
      </c>
      <c r="C49" s="233" t="s">
        <v>69</v>
      </c>
      <c r="D49" s="233" t="s">
        <v>36</v>
      </c>
      <c r="E49" s="233" t="s">
        <v>72</v>
      </c>
      <c r="F49" s="233">
        <v>5</v>
      </c>
      <c r="G49" s="234">
        <v>100</v>
      </c>
      <c r="H49" s="234">
        <f>F49*G49</f>
        <v>500</v>
      </c>
      <c r="I49" s="233" t="s">
        <v>65</v>
      </c>
      <c r="J49" s="233" t="s">
        <v>9</v>
      </c>
      <c r="K49" s="233" t="s">
        <v>10</v>
      </c>
    </row>
    <row r="50" spans="1:14" s="6" customFormat="1" ht="12" customHeight="1" x14ac:dyDescent="0.25">
      <c r="A50" s="238"/>
      <c r="B50" s="225"/>
      <c r="C50" s="233"/>
      <c r="D50" s="233"/>
      <c r="E50" s="233"/>
      <c r="F50" s="233"/>
      <c r="G50" s="234"/>
      <c r="H50" s="234"/>
      <c r="I50" s="233"/>
      <c r="J50" s="233"/>
      <c r="K50" s="233"/>
    </row>
    <row r="51" spans="1:14" s="6" customFormat="1" ht="12" customHeight="1" x14ac:dyDescent="0.25">
      <c r="A51" s="238">
        <v>46104</v>
      </c>
      <c r="B51" s="224" t="s">
        <v>83</v>
      </c>
      <c r="C51" s="259" t="s">
        <v>75</v>
      </c>
      <c r="D51" s="233" t="s">
        <v>36</v>
      </c>
      <c r="E51" s="240" t="s">
        <v>73</v>
      </c>
      <c r="F51" s="233">
        <v>15</v>
      </c>
      <c r="G51" s="234">
        <v>1</v>
      </c>
      <c r="H51" s="234">
        <f>F51*G51</f>
        <v>15</v>
      </c>
      <c r="I51" s="233" t="s">
        <v>65</v>
      </c>
      <c r="J51" s="233" t="s">
        <v>9</v>
      </c>
      <c r="K51" s="233" t="s">
        <v>10</v>
      </c>
    </row>
    <row r="52" spans="1:14" s="6" customFormat="1" ht="12" customHeight="1" x14ac:dyDescent="0.25">
      <c r="A52" s="238"/>
      <c r="B52" s="225"/>
      <c r="C52" s="259"/>
      <c r="D52" s="233"/>
      <c r="E52" s="240"/>
      <c r="F52" s="233"/>
      <c r="G52" s="234"/>
      <c r="H52" s="234"/>
      <c r="I52" s="233"/>
      <c r="J52" s="233"/>
      <c r="K52" s="233"/>
    </row>
    <row r="53" spans="1:14" s="6" customFormat="1" ht="12" customHeight="1" x14ac:dyDescent="0.25">
      <c r="A53" s="238">
        <v>46104</v>
      </c>
      <c r="B53" s="224" t="s">
        <v>84</v>
      </c>
      <c r="C53" s="233" t="s">
        <v>69</v>
      </c>
      <c r="D53" s="233" t="s">
        <v>36</v>
      </c>
      <c r="E53" s="233" t="s">
        <v>72</v>
      </c>
      <c r="F53" s="237" t="s">
        <v>85</v>
      </c>
      <c r="G53" s="234">
        <v>100</v>
      </c>
      <c r="H53" s="234">
        <f>F53*G53</f>
        <v>1000</v>
      </c>
      <c r="I53" s="233" t="s">
        <v>65</v>
      </c>
      <c r="J53" s="233" t="s">
        <v>9</v>
      </c>
      <c r="K53" s="233" t="s">
        <v>10</v>
      </c>
    </row>
    <row r="54" spans="1:14" s="6" customFormat="1" ht="12" customHeight="1" thickBot="1" x14ac:dyDescent="0.3">
      <c r="A54" s="238"/>
      <c r="B54" s="225"/>
      <c r="C54" s="233"/>
      <c r="D54" s="233"/>
      <c r="E54" s="233"/>
      <c r="F54" s="237"/>
      <c r="G54" s="234"/>
      <c r="H54" s="234"/>
      <c r="I54" s="233"/>
      <c r="J54" s="233"/>
      <c r="K54" s="233"/>
      <c r="N54" s="6" t="s">
        <v>86</v>
      </c>
    </row>
    <row r="55" spans="1:14" ht="30" customHeight="1" x14ac:dyDescent="0.2">
      <c r="A55" s="250" t="s">
        <v>11</v>
      </c>
      <c r="B55" s="251"/>
      <c r="C55" s="251"/>
      <c r="D55" s="251"/>
      <c r="E55" s="251"/>
      <c r="F55" s="251"/>
      <c r="G55" s="251"/>
      <c r="H55" s="251"/>
      <c r="I55" s="251"/>
      <c r="J55" s="251"/>
      <c r="K55" s="252"/>
    </row>
    <row r="56" spans="1:14" ht="30" customHeight="1" x14ac:dyDescent="0.2">
      <c r="A56" s="212" t="s">
        <v>89</v>
      </c>
      <c r="B56" s="213"/>
      <c r="C56" s="213"/>
      <c r="D56" s="213"/>
      <c r="E56" s="213"/>
      <c r="F56" s="213"/>
      <c r="G56" s="213"/>
      <c r="H56" s="213"/>
      <c r="I56" s="213"/>
      <c r="J56" s="213"/>
      <c r="K56" s="214"/>
    </row>
    <row r="57" spans="1:14" ht="30" customHeight="1" thickBot="1" x14ac:dyDescent="0.25">
      <c r="A57" s="253" t="s">
        <v>12</v>
      </c>
      <c r="B57" s="254"/>
      <c r="C57" s="254"/>
      <c r="D57" s="254"/>
      <c r="E57" s="254"/>
      <c r="F57" s="254"/>
      <c r="G57" s="254"/>
      <c r="H57" s="254"/>
      <c r="I57" s="254"/>
      <c r="J57" s="254"/>
      <c r="K57" s="255"/>
    </row>
    <row r="58" spans="1:14" ht="45" x14ac:dyDescent="0.2">
      <c r="A58" s="20" t="s">
        <v>18</v>
      </c>
      <c r="B58" s="21" t="s">
        <v>19</v>
      </c>
      <c r="C58" s="21" t="s">
        <v>2</v>
      </c>
      <c r="D58" s="21" t="s">
        <v>20</v>
      </c>
      <c r="E58" s="21" t="s">
        <v>21</v>
      </c>
      <c r="F58" s="22" t="s">
        <v>22</v>
      </c>
      <c r="G58" s="23" t="s">
        <v>23</v>
      </c>
      <c r="H58" s="23" t="s">
        <v>24</v>
      </c>
      <c r="I58" s="21" t="s">
        <v>6</v>
      </c>
      <c r="J58" s="21" t="s">
        <v>7</v>
      </c>
      <c r="K58" s="24" t="s">
        <v>8</v>
      </c>
    </row>
    <row r="59" spans="1:14" s="6" customFormat="1" ht="12" customHeight="1" x14ac:dyDescent="0.25">
      <c r="A59" s="238">
        <v>46106</v>
      </c>
      <c r="B59" s="224" t="s">
        <v>87</v>
      </c>
      <c r="C59" s="240" t="s">
        <v>63</v>
      </c>
      <c r="D59" s="233" t="s">
        <v>36</v>
      </c>
      <c r="E59" s="240" t="s">
        <v>64</v>
      </c>
      <c r="F59" s="245">
        <v>17</v>
      </c>
      <c r="G59" s="234">
        <v>100</v>
      </c>
      <c r="H59" s="234">
        <f>F59*G59</f>
        <v>1700</v>
      </c>
      <c r="I59" s="233" t="s">
        <v>65</v>
      </c>
      <c r="J59" s="233" t="s">
        <v>9</v>
      </c>
      <c r="K59" s="233" t="s">
        <v>10</v>
      </c>
    </row>
    <row r="60" spans="1:14" s="6" customFormat="1" ht="12" customHeight="1" x14ac:dyDescent="0.25">
      <c r="A60" s="238"/>
      <c r="B60" s="225"/>
      <c r="C60" s="240"/>
      <c r="D60" s="233"/>
      <c r="E60" s="240"/>
      <c r="F60" s="245"/>
      <c r="G60" s="234"/>
      <c r="H60" s="234"/>
      <c r="I60" s="233"/>
      <c r="J60" s="233"/>
      <c r="K60" s="233"/>
    </row>
    <row r="61" spans="1:14" s="6" customFormat="1" ht="12" customHeight="1" x14ac:dyDescent="0.25">
      <c r="A61" s="223">
        <v>46107</v>
      </c>
      <c r="B61" s="224" t="s">
        <v>88</v>
      </c>
      <c r="C61" s="226" t="s">
        <v>76</v>
      </c>
      <c r="D61" s="228" t="s">
        <v>36</v>
      </c>
      <c r="E61" s="230" t="s">
        <v>73</v>
      </c>
      <c r="F61" s="235">
        <v>654</v>
      </c>
      <c r="G61" s="234">
        <v>2</v>
      </c>
      <c r="H61" s="234">
        <f>F61*G61</f>
        <v>1308</v>
      </c>
      <c r="I61" s="233" t="s">
        <v>65</v>
      </c>
      <c r="J61" s="233" t="s">
        <v>9</v>
      </c>
      <c r="K61" s="233" t="s">
        <v>10</v>
      </c>
    </row>
    <row r="62" spans="1:14" s="6" customFormat="1" ht="12" customHeight="1" x14ac:dyDescent="0.25">
      <c r="A62" s="223"/>
      <c r="B62" s="225"/>
      <c r="C62" s="227"/>
      <c r="D62" s="229"/>
      <c r="E62" s="231"/>
      <c r="F62" s="236"/>
      <c r="G62" s="234"/>
      <c r="H62" s="234"/>
      <c r="I62" s="233"/>
      <c r="J62" s="233"/>
      <c r="K62" s="233"/>
    </row>
    <row r="63" spans="1:14" s="6" customFormat="1" ht="24" customHeight="1" x14ac:dyDescent="0.25">
      <c r="B63" s="25"/>
      <c r="D63" s="26" t="s">
        <v>25</v>
      </c>
      <c r="H63" s="41">
        <f>SUM(H5:H62)</f>
        <v>18593</v>
      </c>
    </row>
    <row r="64" spans="1:14" s="6" customFormat="1" x14ac:dyDescent="0.25">
      <c r="B64" s="25"/>
    </row>
    <row r="65" spans="3:10" s="6" customFormat="1" ht="15.75" x14ac:dyDescent="0.25">
      <c r="C65" s="42" t="s">
        <v>38</v>
      </c>
      <c r="H65" s="43"/>
      <c r="I65" s="42" t="s">
        <v>39</v>
      </c>
      <c r="J65" s="44"/>
    </row>
    <row r="66" spans="3:10" s="6" customFormat="1" ht="15.75" x14ac:dyDescent="0.25">
      <c r="C66" s="45" t="s">
        <v>26</v>
      </c>
      <c r="H66" s="43"/>
      <c r="I66" s="42" t="s">
        <v>27</v>
      </c>
      <c r="J66" s="44"/>
    </row>
    <row r="67" spans="3:10" s="6" customFormat="1" ht="20.25" customHeight="1" x14ac:dyDescent="0.25">
      <c r="C67" s="45" t="s">
        <v>28</v>
      </c>
      <c r="H67" s="43"/>
      <c r="I67" s="45" t="s">
        <v>28</v>
      </c>
      <c r="J67" s="44"/>
    </row>
    <row r="68" spans="3:10" s="6" customFormat="1" ht="20.25" customHeight="1" x14ac:dyDescent="0.25">
      <c r="C68" s="45" t="s">
        <v>40</v>
      </c>
      <c r="H68" s="43"/>
      <c r="I68" s="45" t="s">
        <v>40</v>
      </c>
      <c r="J68" s="44"/>
    </row>
    <row r="69" spans="3:10" s="6" customFormat="1" ht="20.25" customHeight="1" x14ac:dyDescent="0.25">
      <c r="C69" s="46"/>
      <c r="D69" s="46"/>
      <c r="H69" s="47"/>
    </row>
    <row r="70" spans="3:10" s="6" customFormat="1" ht="18" x14ac:dyDescent="0.25">
      <c r="C70" s="46"/>
      <c r="D70" s="46"/>
      <c r="H70" s="47"/>
    </row>
    <row r="71" spans="3:10" s="6" customFormat="1" ht="18" x14ac:dyDescent="0.25">
      <c r="C71" s="46"/>
      <c r="D71" s="232" t="s">
        <v>30</v>
      </c>
      <c r="E71" s="232"/>
      <c r="F71" s="232"/>
      <c r="G71" s="232"/>
      <c r="H71" s="232"/>
    </row>
    <row r="72" spans="3:10" s="6" customFormat="1" ht="18" x14ac:dyDescent="0.25">
      <c r="C72" s="46"/>
      <c r="D72" s="46"/>
      <c r="F72" s="45" t="s">
        <v>41</v>
      </c>
      <c r="H72" s="47"/>
    </row>
    <row r="73" spans="3:10" s="6" customFormat="1" ht="18" x14ac:dyDescent="0.25">
      <c r="C73" s="46"/>
      <c r="D73" s="46"/>
      <c r="F73" s="45" t="s">
        <v>42</v>
      </c>
      <c r="H73" s="47"/>
    </row>
    <row r="74" spans="3:10" s="6" customFormat="1" ht="18" x14ac:dyDescent="0.25">
      <c r="C74" s="46"/>
      <c r="D74" s="46"/>
      <c r="F74" s="45" t="s">
        <v>43</v>
      </c>
      <c r="H74" s="47"/>
    </row>
    <row r="75" spans="3:10" s="6" customFormat="1" ht="18" x14ac:dyDescent="0.25">
      <c r="C75" s="46"/>
      <c r="D75" s="46"/>
      <c r="F75" s="42" t="s">
        <v>31</v>
      </c>
      <c r="H75" s="47"/>
    </row>
    <row r="76" spans="3:10" ht="15" customHeight="1" x14ac:dyDescent="0.2">
      <c r="F76" s="2"/>
      <c r="G76" s="3"/>
      <c r="H76" s="1"/>
    </row>
  </sheetData>
  <mergeCells count="304">
    <mergeCell ref="I61:I62"/>
    <mergeCell ref="J61:J62"/>
    <mergeCell ref="K61:K62"/>
    <mergeCell ref="A55:K55"/>
    <mergeCell ref="K41:K42"/>
    <mergeCell ref="K43:K44"/>
    <mergeCell ref="K45:K46"/>
    <mergeCell ref="K47:K48"/>
    <mergeCell ref="K49:K50"/>
    <mergeCell ref="K51:K52"/>
    <mergeCell ref="K53:K54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A56:K56"/>
    <mergeCell ref="A57:K57"/>
    <mergeCell ref="J49:J50"/>
    <mergeCell ref="J51:J52"/>
    <mergeCell ref="J53:J54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I7:I8"/>
    <mergeCell ref="G5:G6"/>
    <mergeCell ref="H5:H6"/>
    <mergeCell ref="A5:A6"/>
    <mergeCell ref="J5:J6"/>
    <mergeCell ref="J7:J8"/>
    <mergeCell ref="J9:J10"/>
    <mergeCell ref="J11:J12"/>
    <mergeCell ref="A49:A50"/>
    <mergeCell ref="B49:B50"/>
    <mergeCell ref="C49:C50"/>
    <mergeCell ref="D49:D50"/>
    <mergeCell ref="E49:E50"/>
    <mergeCell ref="H37:H38"/>
    <mergeCell ref="A41:A42"/>
    <mergeCell ref="B41:B42"/>
    <mergeCell ref="C41:C42"/>
    <mergeCell ref="D41:D42"/>
    <mergeCell ref="E41:E42"/>
    <mergeCell ref="F41:F42"/>
    <mergeCell ref="G41:G42"/>
    <mergeCell ref="H41:H42"/>
    <mergeCell ref="H45:H46"/>
    <mergeCell ref="D11:D12"/>
    <mergeCell ref="A1:K1"/>
    <mergeCell ref="A2:K2"/>
    <mergeCell ref="A3:K3"/>
    <mergeCell ref="H31:H32"/>
    <mergeCell ref="A21:A22"/>
    <mergeCell ref="B21:B22"/>
    <mergeCell ref="I5:I6"/>
    <mergeCell ref="A7:A8"/>
    <mergeCell ref="B7:B8"/>
    <mergeCell ref="C7:C8"/>
    <mergeCell ref="D7:D8"/>
    <mergeCell ref="E7:E8"/>
    <mergeCell ref="F7:F8"/>
    <mergeCell ref="G7:G8"/>
    <mergeCell ref="H7:H8"/>
    <mergeCell ref="B5:B6"/>
    <mergeCell ref="C5:C6"/>
    <mergeCell ref="D5:D6"/>
    <mergeCell ref="E5:E6"/>
    <mergeCell ref="F5:F6"/>
    <mergeCell ref="I9:I10"/>
    <mergeCell ref="A11:A12"/>
    <mergeCell ref="B11:B12"/>
    <mergeCell ref="C11:C12"/>
    <mergeCell ref="E11:E12"/>
    <mergeCell ref="F11:F12"/>
    <mergeCell ref="G11:G12"/>
    <mergeCell ref="H11:H12"/>
    <mergeCell ref="I11:I12"/>
    <mergeCell ref="A9:A10"/>
    <mergeCell ref="B9:B10"/>
    <mergeCell ref="C9:C10"/>
    <mergeCell ref="D9:D10"/>
    <mergeCell ref="E9:E10"/>
    <mergeCell ref="F9:F10"/>
    <mergeCell ref="G9:G10"/>
    <mergeCell ref="H9:H10"/>
    <mergeCell ref="B15:B16"/>
    <mergeCell ref="C15:C16"/>
    <mergeCell ref="D15:D16"/>
    <mergeCell ref="E15:E16"/>
    <mergeCell ref="F15:F16"/>
    <mergeCell ref="G15:G16"/>
    <mergeCell ref="H15:H16"/>
    <mergeCell ref="I15:I16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15:A16"/>
    <mergeCell ref="H17:H18"/>
    <mergeCell ref="I17:I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17:A18"/>
    <mergeCell ref="B17:B18"/>
    <mergeCell ref="C17:C18"/>
    <mergeCell ref="D17:D18"/>
    <mergeCell ref="E17:E18"/>
    <mergeCell ref="F17:F18"/>
    <mergeCell ref="G17:G18"/>
    <mergeCell ref="C21:C22"/>
    <mergeCell ref="D21:D22"/>
    <mergeCell ref="E21:E22"/>
    <mergeCell ref="F21:F22"/>
    <mergeCell ref="G21:G22"/>
    <mergeCell ref="H21:H22"/>
    <mergeCell ref="I21:I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H27:H28"/>
    <mergeCell ref="I27:I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A27:A28"/>
    <mergeCell ref="B27:B28"/>
    <mergeCell ref="C27:C28"/>
    <mergeCell ref="D27:D28"/>
    <mergeCell ref="E27:E28"/>
    <mergeCell ref="F27:F28"/>
    <mergeCell ref="G27:G28"/>
    <mergeCell ref="I31:I32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A31:A32"/>
    <mergeCell ref="B31:B32"/>
    <mergeCell ref="C31:C32"/>
    <mergeCell ref="D31:D32"/>
    <mergeCell ref="E31:E32"/>
    <mergeCell ref="F31:F32"/>
    <mergeCell ref="G31:G32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I37:I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37:A38"/>
    <mergeCell ref="B37:B38"/>
    <mergeCell ref="C37:C38"/>
    <mergeCell ref="D37:D38"/>
    <mergeCell ref="E37:E38"/>
    <mergeCell ref="F37:F38"/>
    <mergeCell ref="G37:G38"/>
    <mergeCell ref="I41:I42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I49:I50"/>
    <mergeCell ref="I51:I52"/>
    <mergeCell ref="F53:F54"/>
    <mergeCell ref="G53:G54"/>
    <mergeCell ref="H53:H54"/>
    <mergeCell ref="I53:I54"/>
    <mergeCell ref="I45:I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A45:A46"/>
    <mergeCell ref="B45:B46"/>
    <mergeCell ref="C45:C46"/>
    <mergeCell ref="D45:D46"/>
    <mergeCell ref="E45:E46"/>
    <mergeCell ref="F45:F46"/>
    <mergeCell ref="G45:G46"/>
    <mergeCell ref="A53:A54"/>
    <mergeCell ref="A61:A62"/>
    <mergeCell ref="B61:B62"/>
    <mergeCell ref="C61:C62"/>
    <mergeCell ref="D61:D62"/>
    <mergeCell ref="E61:E62"/>
    <mergeCell ref="D71:H71"/>
    <mergeCell ref="F49:F50"/>
    <mergeCell ref="G49:G50"/>
    <mergeCell ref="H49:H50"/>
    <mergeCell ref="F61:F62"/>
    <mergeCell ref="G61:G62"/>
    <mergeCell ref="H61:H62"/>
    <mergeCell ref="B53:B54"/>
    <mergeCell ref="A51:A52"/>
    <mergeCell ref="B51:B52"/>
    <mergeCell ref="C51:C52"/>
    <mergeCell ref="D51:D52"/>
    <mergeCell ref="E51:E52"/>
    <mergeCell ref="F51:F52"/>
    <mergeCell ref="G51:G52"/>
    <mergeCell ref="H51:H52"/>
    <mergeCell ref="C53:C54"/>
    <mergeCell ref="D53:D54"/>
    <mergeCell ref="E53:E54"/>
  </mergeCells>
  <pageMargins left="0.70866141732283472" right="0.70866141732283472" top="0.74803149606299213" bottom="0.74803149606299213" header="0.31496062992125984" footer="0.31496062992125984"/>
  <pageSetup paperSize="256" fitToHeight="3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Of. Gral.</vt:lpstr>
      <vt:lpstr>VILLAS</vt:lpstr>
      <vt:lpstr>CADIPSIC</vt:lpstr>
      <vt:lpstr>CADIPSIC!Área_de_impresión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Ramirez</dc:creator>
  <cp:lastModifiedBy>Yehick Jeanette Flores Padilla</cp:lastModifiedBy>
  <cp:lastPrinted>2026-03-26T17:44:11Z</cp:lastPrinted>
  <dcterms:created xsi:type="dcterms:W3CDTF">2024-10-11T18:47:21Z</dcterms:created>
  <dcterms:modified xsi:type="dcterms:W3CDTF">2026-04-07T16:13:37Z</dcterms:modified>
</cp:coreProperties>
</file>