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28F1FD3F-9388-4A7E-974C-A6D106A3B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. Gral." sheetId="1" r:id="rId1"/>
    <sheet name="VILLAS" sheetId="4" r:id="rId2"/>
    <sheet name="CADIPSIC" sheetId="5" r:id="rId3"/>
  </sheets>
  <definedNames>
    <definedName name="_xlnm.Print_Area" localSheetId="2">CADIPSIC!$A$1:$K$117</definedName>
    <definedName name="_xlnm.Print_Area" localSheetId="0">'Of. Gral.'!#REF!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5" i="5" l="1"/>
  <c r="H172" i="1" s="1"/>
  <c r="H10" i="4"/>
  <c r="H9" i="4"/>
  <c r="H8" i="4"/>
  <c r="H7" i="4"/>
  <c r="H6" i="4"/>
  <c r="L9" i="4" s="1"/>
  <c r="L5" i="4"/>
  <c r="H5" i="4"/>
  <c r="H11" i="4" s="1"/>
  <c r="H171" i="1" s="1"/>
  <c r="H168" i="1"/>
  <c r="H170" i="1" s="1"/>
  <c r="A27" i="1"/>
  <c r="A153" i="1" l="1"/>
  <c r="F166" i="1"/>
  <c r="H166" i="1" s="1"/>
  <c r="H165" i="1"/>
  <c r="H164" i="1"/>
  <c r="H167" i="1"/>
  <c r="H161" i="1"/>
  <c r="G163" i="1"/>
  <c r="H158" i="1"/>
  <c r="H159" i="1"/>
  <c r="H160" i="1"/>
  <c r="H162" i="1"/>
  <c r="H157" i="1"/>
  <c r="H156" i="1"/>
  <c r="H151" i="1" l="1"/>
  <c r="H141" i="1"/>
  <c r="H142" i="1"/>
  <c r="H143" i="1"/>
  <c r="H144" i="1"/>
  <c r="H145" i="1"/>
  <c r="H146" i="1"/>
  <c r="H147" i="1"/>
  <c r="H148" i="1"/>
  <c r="H149" i="1"/>
  <c r="H150" i="1"/>
  <c r="A128" i="1"/>
  <c r="H140" i="1"/>
  <c r="H139" i="1"/>
  <c r="H138" i="1"/>
  <c r="H137" i="1"/>
  <c r="H136" i="1"/>
  <c r="H134" i="1"/>
  <c r="H133" i="1"/>
  <c r="H132" i="1"/>
  <c r="H131" i="1"/>
  <c r="H126" i="1"/>
  <c r="H125" i="1"/>
  <c r="H124" i="1"/>
  <c r="H115" i="1" l="1"/>
  <c r="H114" i="1"/>
  <c r="H113" i="1"/>
  <c r="H112" i="1"/>
  <c r="H52" i="1" l="1"/>
  <c r="H51" i="1"/>
  <c r="H50" i="1"/>
  <c r="H49" i="1"/>
  <c r="H48" i="1"/>
  <c r="H38" i="1"/>
  <c r="H39" i="1"/>
  <c r="H40" i="1"/>
  <c r="H41" i="1"/>
  <c r="H42" i="1"/>
  <c r="H43" i="1"/>
  <c r="H44" i="1"/>
  <c r="H45" i="1"/>
  <c r="H46" i="1"/>
  <c r="H47" i="1"/>
  <c r="H53" i="1"/>
  <c r="H58" i="1"/>
  <c r="H23" i="1" l="1"/>
  <c r="H24" i="1"/>
  <c r="H25" i="1"/>
  <c r="H12" i="1" l="1"/>
  <c r="H123" i="1" l="1"/>
  <c r="H122" i="1"/>
  <c r="H121" i="1" l="1"/>
  <c r="H135" i="1"/>
  <c r="H120" i="1"/>
  <c r="H119" i="1"/>
  <c r="H118" i="1"/>
  <c r="H117" i="1"/>
  <c r="H116" i="1"/>
  <c r="H111" i="1"/>
  <c r="H110" i="1"/>
  <c r="H109" i="1"/>
  <c r="H104" i="1"/>
  <c r="H103" i="1"/>
  <c r="H102" i="1"/>
  <c r="A106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A80" i="1"/>
  <c r="H85" i="1"/>
  <c r="H84" i="1"/>
  <c r="H83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A55" i="1"/>
  <c r="H60" i="1"/>
  <c r="H59" i="1"/>
  <c r="H37" i="1"/>
  <c r="H36" i="1"/>
  <c r="H35" i="1"/>
  <c r="H34" i="1"/>
  <c r="H33" i="1"/>
  <c r="H32" i="1"/>
  <c r="H31" i="1"/>
  <c r="H30" i="1"/>
  <c r="H22" i="1"/>
  <c r="H21" i="1"/>
  <c r="H20" i="1"/>
  <c r="H19" i="1"/>
  <c r="H18" i="1"/>
  <c r="H17" i="1"/>
  <c r="H16" i="1"/>
  <c r="H15" i="1"/>
  <c r="H14" i="1"/>
  <c r="H13" i="1"/>
  <c r="H11" i="1"/>
  <c r="H10" i="1"/>
  <c r="H9" i="1"/>
  <c r="H8" i="1"/>
  <c r="H7" i="1"/>
  <c r="H6" i="1"/>
  <c r="H5" i="1"/>
  <c r="H173" i="1" l="1"/>
</calcChain>
</file>

<file path=xl/sharedStrings.xml><?xml version="1.0" encoding="utf-8"?>
<sst xmlns="http://schemas.openxmlformats.org/spreadsheetml/2006/main" count="1269" uniqueCount="209">
  <si>
    <t>FECHA DE LA EROGACIÓN</t>
  </si>
  <si>
    <t>FOLIO</t>
  </si>
  <si>
    <t>CONCEPTO O NOMBRE DEL DONATIVO, ESTIMULO O APOYO</t>
  </si>
  <si>
    <t>CANTIDAD</t>
  </si>
  <si>
    <t>COSTO UNITARIO</t>
  </si>
  <si>
    <t>COSTO TOTAL</t>
  </si>
  <si>
    <t>NOMBRE DEL BENEFICIADO</t>
  </si>
  <si>
    <t>TEMPORALIDAD</t>
  </si>
  <si>
    <t>CRITERIO GENERAL PARA OTORGARLO</t>
  </si>
  <si>
    <t>INDEFINIDA</t>
  </si>
  <si>
    <t>VULNERABILIDAD</t>
  </si>
  <si>
    <t xml:space="preserve">SISTEMA PARA EL DESARROLLO INTEGRAL DE LA FAMILIA    </t>
  </si>
  <si>
    <t>CADIPSIC</t>
  </si>
  <si>
    <t>TOTAL</t>
  </si>
  <si>
    <t>Calle Eulogio Parra # 2539 col. Circunvalación Guevara, Guadalajara Jalisco</t>
  </si>
  <si>
    <t>C.P. 44680   Tel. 33 3836 3444</t>
  </si>
  <si>
    <t>TIPO DE DONATIVO</t>
  </si>
  <si>
    <t>UNIDAD DE MEDIDA</t>
  </si>
  <si>
    <t xml:space="preserve">FECHA DE LA EROGACIÓN </t>
  </si>
  <si>
    <t xml:space="preserve">FOLIO </t>
  </si>
  <si>
    <t xml:space="preserve">TIPO DE DONATIVO Y/O CFDI </t>
  </si>
  <si>
    <t xml:space="preserve">UNIDAD DE MEDIDA </t>
  </si>
  <si>
    <t xml:space="preserve">CANTIDAD </t>
  </si>
  <si>
    <t xml:space="preserve">COSTO UNITARIO </t>
  </si>
  <si>
    <t xml:space="preserve">COSTO TOTAL </t>
  </si>
  <si>
    <t>TOTAL SALIDAS POR DONATIVO</t>
  </si>
  <si>
    <t>Jefe de Departamento Del Programa CADIPSIC</t>
  </si>
  <si>
    <t>Soporte De Administración CADIPSIC Palmas</t>
  </si>
  <si>
    <t>OPD de la Administración Pública Municipal</t>
  </si>
  <si>
    <t>CASA HOGAR VILLAS MIRAVALLE</t>
  </si>
  <si>
    <t>LIC. LAURA ALICIA AVELAR LEDON</t>
  </si>
  <si>
    <t>C.P. 44680 Tel.3338365444</t>
  </si>
  <si>
    <t>Lic. Leticia Orozco Rubio</t>
  </si>
  <si>
    <t>Lic. Laura Avelar Ledón</t>
  </si>
  <si>
    <t xml:space="preserve">Jefatura del Departamento de Gestión Administrativa de CHVM 
</t>
  </si>
  <si>
    <t>Titular de Procuración de Fondos</t>
  </si>
  <si>
    <t>Especie</t>
  </si>
  <si>
    <t>OPD de la Administración Pública Municipal
 Denominado Sistema DIF Guadalajara</t>
  </si>
  <si>
    <t>solurales</t>
  </si>
  <si>
    <t>piezas</t>
  </si>
  <si>
    <t>Boletos acceso al Acuario Michin</t>
  </si>
  <si>
    <t>cajas</t>
  </si>
  <si>
    <t>electrolit 625ml.</t>
  </si>
  <si>
    <t>pieza</t>
  </si>
  <si>
    <t>paquetes</t>
  </si>
  <si>
    <t>pares</t>
  </si>
  <si>
    <t xml:space="preserve">OFICINAS GENERALES </t>
  </si>
  <si>
    <t xml:space="preserve">juguetes </t>
  </si>
  <si>
    <t>Municipio de Guadalajara</t>
  </si>
  <si>
    <t>Despensas Stella Vega</t>
  </si>
  <si>
    <t>Piezas</t>
  </si>
  <si>
    <t>Coordinación de Programas</t>
  </si>
  <si>
    <t>arroz verde valle</t>
  </si>
  <si>
    <t>kilos</t>
  </si>
  <si>
    <t>frijol verde valle</t>
  </si>
  <si>
    <t>lenteja verde valle</t>
  </si>
  <si>
    <t>garbanzo verde valle</t>
  </si>
  <si>
    <t>DIPAM</t>
  </si>
  <si>
    <t>Jefatura de Nutrición CDI, CAIC y CEDI</t>
  </si>
  <si>
    <t>Jefatura de Comedores Comunitarios</t>
  </si>
  <si>
    <t>Casa Hogar Villas Miravalle</t>
  </si>
  <si>
    <t>Departamento de Educación Preescolar</t>
  </si>
  <si>
    <t>ropa usada en buen estado</t>
  </si>
  <si>
    <t>bulto</t>
  </si>
  <si>
    <t>Dirección de Trabajo Social</t>
  </si>
  <si>
    <t>pelotas</t>
  </si>
  <si>
    <t>Acompañar las Ausencias</t>
  </si>
  <si>
    <t>bultos</t>
  </si>
  <si>
    <t>Complejo El Sauz</t>
  </si>
  <si>
    <t>CEAMIVIDA</t>
  </si>
  <si>
    <t xml:space="preserve">DONATIVOS OFICINAS GENERALES </t>
  </si>
  <si>
    <t>.</t>
  </si>
  <si>
    <t xml:space="preserve">DONATIVOS VILLAS MIRAVALLE </t>
  </si>
  <si>
    <t>DONATIVOS CADIPSIC</t>
  </si>
  <si>
    <t>Lic. Laura A.Avelar Ledón</t>
  </si>
  <si>
    <t>Titular de Procuración de Fondos y Relaciones Publicas del OPD de la Administración Pública Municipal Denominado Sistema DIF Guadalajara.</t>
  </si>
  <si>
    <t>Calle Eulogio Parra # 2539 col. Circunvalación Guevara, Guadalajara Jalisco C.P. 44680   Tel. 33 3836 3444</t>
  </si>
  <si>
    <t>CONCENTRADO DE DONATIVOS SALIDAS ABRIL 2026</t>
  </si>
  <si>
    <t xml:space="preserve">pesteles </t>
  </si>
  <si>
    <t>colores</t>
  </si>
  <si>
    <t>libros para colorear</t>
  </si>
  <si>
    <t>pañales para niño COMUDE</t>
  </si>
  <si>
    <t>artículos de higiene personal COMUDE</t>
  </si>
  <si>
    <t>pares de zapato</t>
  </si>
  <si>
    <t>Protección Civil</t>
  </si>
  <si>
    <t>Hidrata Zero ponche de frutas</t>
  </si>
  <si>
    <t>CADI T/V</t>
  </si>
  <si>
    <t>peluches</t>
  </si>
  <si>
    <t>Departamento de Protección, Atención y Acompañamiento de NNA</t>
  </si>
  <si>
    <t>aguas heineken</t>
  </si>
  <si>
    <t>CAVITO, A.C.</t>
  </si>
  <si>
    <t>Boletos acceso a la lucha libre</t>
  </si>
  <si>
    <t>Treacher Collins Mèxico, A.C.</t>
  </si>
  <si>
    <t>Coordinaciòn de Programas</t>
  </si>
  <si>
    <t>Ola Púpura, A.C.</t>
  </si>
  <si>
    <t>frijol MVS Radio</t>
  </si>
  <si>
    <t>arroz MVS Radio</t>
  </si>
  <si>
    <t>lenteja MVS Radio</t>
  </si>
  <si>
    <t>pastas sopa MVS Radio</t>
  </si>
  <si>
    <t>atún MVS Radio</t>
  </si>
  <si>
    <t>CADEM</t>
  </si>
  <si>
    <t>juguetes para niña y niño</t>
  </si>
  <si>
    <t>lote de 48 bloqueadores solares NEZIBA</t>
  </si>
  <si>
    <t>toallas usadas en buen estado</t>
  </si>
  <si>
    <t>guantes desechables DIF Jalisco</t>
  </si>
  <si>
    <t>lote</t>
  </si>
  <si>
    <t>Dirección Jurídica</t>
  </si>
  <si>
    <t>Jefatura de Educaciòn Fìsica y Deportes</t>
  </si>
  <si>
    <t>lenteja</t>
  </si>
  <si>
    <t>Azul María, A.C.</t>
  </si>
  <si>
    <t>boletos de acceso al Acuario Michin</t>
  </si>
  <si>
    <t>zapato para dama</t>
  </si>
  <si>
    <t>Trabajo Social</t>
  </si>
  <si>
    <t>Vidas al Rescate, A.C.</t>
  </si>
  <si>
    <t>cepillos dentales</t>
  </si>
  <si>
    <t>Relaciones Pùblicas</t>
  </si>
  <si>
    <t xml:space="preserve">frijol isadora </t>
  </si>
  <si>
    <t>DIF Juanacatlán</t>
  </si>
  <si>
    <t>dulces choco rolly</t>
  </si>
  <si>
    <t>Direcciòn de Cultura Guadalajara</t>
  </si>
  <si>
    <t>baby alive PISA</t>
  </si>
  <si>
    <t>City truck PISA</t>
  </si>
  <si>
    <t>trocas PISA</t>
  </si>
  <si>
    <t>juguetes niño</t>
  </si>
  <si>
    <t>juguetes niña</t>
  </si>
  <si>
    <t>Jardín de Niños Independencia</t>
  </si>
  <si>
    <t>CAM No. 7</t>
  </si>
  <si>
    <t>Hot dogs</t>
  </si>
  <si>
    <t>cuentos para niños Filtech</t>
  </si>
  <si>
    <t>bolis</t>
  </si>
  <si>
    <t>acceso al lugar del evento Reto Aventura</t>
  </si>
  <si>
    <t>bloqueadores solares spray</t>
  </si>
  <si>
    <t>servicios</t>
  </si>
  <si>
    <t>depósito en efectivo (compra de playeras)</t>
  </si>
  <si>
    <t>plátanos</t>
  </si>
  <si>
    <t>depósito en efectivo (beneficio de adultos mayores)</t>
  </si>
  <si>
    <t xml:space="preserve">Coordinación de Inclusión </t>
  </si>
  <si>
    <t>escritorio usado en buen estado</t>
  </si>
  <si>
    <t>mesas de servicio usadas en buen estado</t>
  </si>
  <si>
    <t xml:space="preserve">Dirección de Centros de Atención Infantil </t>
  </si>
  <si>
    <t>boletos de acceso a selva mágica</t>
  </si>
  <si>
    <t>CAIPED</t>
  </si>
  <si>
    <t>pasteles</t>
  </si>
  <si>
    <t>Jefatura de Educación Preescolar</t>
  </si>
  <si>
    <t>zapatos</t>
  </si>
  <si>
    <t>Colegio de Especialidades en Sexualidad y Salud, A.C.</t>
  </si>
  <si>
    <t>mega block PISA</t>
  </si>
  <si>
    <t>juguetes</t>
  </si>
  <si>
    <t>trailer</t>
  </si>
  <si>
    <t>monster truck</t>
  </si>
  <si>
    <t>libretitas</t>
  </si>
  <si>
    <t>Salud en el trabajo Secretaría de Seguridad Jalisco</t>
  </si>
  <si>
    <t>boletos de acceso a selva mágica platino</t>
  </si>
  <si>
    <t>boletos de acceso a selva mágica VIP</t>
  </si>
  <si>
    <t>shampús</t>
  </si>
  <si>
    <t>bloqueadores</t>
  </si>
  <si>
    <t>gel fijador</t>
  </si>
  <si>
    <t>productos de miel</t>
  </si>
  <si>
    <t>bolsitas de tela</t>
  </si>
  <si>
    <t>cortesías de desayunos dobles restaurante Herradero de Don Gabriel</t>
  </si>
  <si>
    <t>bolsita plástico</t>
  </si>
  <si>
    <t>pases de acceso total 2x1 Acuario Michin</t>
  </si>
  <si>
    <t>suplementos alimenticios</t>
  </si>
  <si>
    <t>bolsas</t>
  </si>
  <si>
    <t>Coordinación Operativa de la Carrera "Corazón a la Meta"</t>
  </si>
  <si>
    <t>014/2026</t>
  </si>
  <si>
    <t>Lavadora Whirlpool 8MWTW1713MJQ</t>
  </si>
  <si>
    <t>Pieza</t>
  </si>
  <si>
    <t>Albergue Villas Miravalle</t>
  </si>
  <si>
    <t>Indefinida</t>
  </si>
  <si>
    <t>Vulnerabilidad</t>
  </si>
  <si>
    <t>015/2026</t>
  </si>
  <si>
    <t>Pieza de pay de queso mora azul lighith</t>
  </si>
  <si>
    <t>Pieza de pay de limon</t>
  </si>
  <si>
    <t>Pieza de pastel carlota de limon</t>
  </si>
  <si>
    <t>Pieza de pay de queso con mora azul</t>
  </si>
  <si>
    <t>016/2026</t>
  </si>
  <si>
    <t>Par de tenis (distintos colores)</t>
  </si>
  <si>
    <t>Pares</t>
  </si>
  <si>
    <t>CONCENTRADO DONATIVOS SALIDAS ABRIL 2026</t>
  </si>
  <si>
    <t>Cena Completa</t>
  </si>
  <si>
    <t>Servicio</t>
  </si>
  <si>
    <t>Usuarios CADIPSIC Las Palmas, Belisario Y Refugio</t>
  </si>
  <si>
    <t>Cena</t>
  </si>
  <si>
    <t>Pan variado</t>
  </si>
  <si>
    <t>Tostada</t>
  </si>
  <si>
    <t>Kilo</t>
  </si>
  <si>
    <t>Alimento Preparado Variado</t>
  </si>
  <si>
    <t>Litro</t>
  </si>
  <si>
    <t>pastel a granel</t>
  </si>
  <si>
    <t>4/15/2026</t>
  </si>
  <si>
    <t>4/17/2026</t>
  </si>
  <si>
    <t>4/18/2026</t>
  </si>
  <si>
    <t>4/19/2026</t>
  </si>
  <si>
    <t>4/22/2026</t>
  </si>
  <si>
    <t>4/24/2026</t>
  </si>
  <si>
    <t>4/25/2026</t>
  </si>
  <si>
    <t>Bolillo</t>
  </si>
  <si>
    <t>4/26/2026</t>
  </si>
  <si>
    <t>4/27/2026</t>
  </si>
  <si>
    <t>BOLILLO</t>
  </si>
  <si>
    <t>Prenda de Vestir Usada</t>
  </si>
  <si>
    <t>4/29/2026</t>
  </si>
  <si>
    <t>C. EDNA GABRIELA VALDEZ RÍOS</t>
  </si>
  <si>
    <t>LIC. ROLDAN CRUZ LAZARO</t>
  </si>
  <si>
    <t>Denominado Sistema DIF Guadalajara</t>
  </si>
  <si>
    <t>Titular de Procuración de Fondos del OPD</t>
  </si>
  <si>
    <t>de la Administración Pública Municipal Denominado Sistema DIF Guadalajara</t>
  </si>
  <si>
    <t>Calle Eulogio Parra #2539 col. Circunvalacion guevara, Guadalajara Jalisco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</si>
</sst>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dd/mm/yyyy;@"/>
    <numFmt numFmtId="166" formatCode="d/m/yyyy"/>
    <numFmt numFmtId="167" formatCode="&quot;$&quot;#,##0.00"/>
  </numFmts>
  <fonts count="2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</cellStyleXfs>
  <cellXfs count="259">
    <xf numFmtId="0" fontId="0" fillId="0" borderId="0" xfId="0"/>
    <xf numFmtId="0" fontId="4" fillId="0" borderId="0" xfId="2"/>
    <xf numFmtId="44" fontId="4" fillId="0" borderId="0" xfId="2" applyNumberFormat="1" applyAlignment="1">
      <alignment vertical="center"/>
    </xf>
    <xf numFmtId="0" fontId="4" fillId="0" borderId="0" xfId="2" applyAlignment="1">
      <alignment vertical="center"/>
    </xf>
    <xf numFmtId="0" fontId="0" fillId="0" borderId="0" xfId="0" applyAlignment="1">
      <alignment horizontal="center"/>
    </xf>
    <xf numFmtId="0" fontId="4" fillId="0" borderId="0" xfId="2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vertical="center" wrapText="1"/>
    </xf>
    <xf numFmtId="0" fontId="0" fillId="0" borderId="0" xfId="0" applyFont="1" applyAlignment="1"/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11" fillId="0" borderId="0" xfId="0" applyFont="1"/>
    <xf numFmtId="0" fontId="15" fillId="0" borderId="0" xfId="0" applyFont="1"/>
    <xf numFmtId="167" fontId="20" fillId="0" borderId="0" xfId="0" applyNumberFormat="1" applyFont="1"/>
    <xf numFmtId="0" fontId="12" fillId="0" borderId="0" xfId="0" applyFont="1"/>
    <xf numFmtId="166" fontId="12" fillId="0" borderId="0" xfId="0" applyNumberFormat="1" applyFont="1"/>
    <xf numFmtId="0" fontId="16" fillId="0" borderId="0" xfId="0" applyFont="1"/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167" fontId="9" fillId="0" borderId="22" xfId="0" applyNumberFormat="1" applyFont="1" applyBorder="1"/>
    <xf numFmtId="167" fontId="9" fillId="0" borderId="2" xfId="0" applyNumberFormat="1" applyFont="1" applyBorder="1"/>
    <xf numFmtId="0" fontId="9" fillId="0" borderId="7" xfId="0" applyFont="1" applyBorder="1" applyAlignment="1">
      <alignment horizontal="center"/>
    </xf>
    <xf numFmtId="167" fontId="9" fillId="0" borderId="7" xfId="0" applyNumberFormat="1" applyFont="1" applyBorder="1"/>
    <xf numFmtId="14" fontId="9" fillId="0" borderId="36" xfId="0" applyNumberFormat="1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wrapText="1"/>
    </xf>
    <xf numFmtId="167" fontId="9" fillId="0" borderId="22" xfId="0" applyNumberFormat="1" applyFont="1" applyBorder="1" applyAlignment="1">
      <alignment horizontal="center"/>
    </xf>
    <xf numFmtId="0" fontId="9" fillId="0" borderId="2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167" fontId="9" fillId="0" borderId="2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67" fontId="9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167" fontId="10" fillId="0" borderId="43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right" wrapText="1"/>
    </xf>
    <xf numFmtId="0" fontId="5" fillId="0" borderId="0" xfId="0" applyFont="1" applyAlignment="1">
      <alignment wrapText="1"/>
    </xf>
    <xf numFmtId="0" fontId="7" fillId="0" borderId="45" xfId="2" applyFont="1" applyBorder="1" applyAlignment="1">
      <alignment horizontal="center" vertical="center" wrapText="1"/>
    </xf>
    <xf numFmtId="0" fontId="5" fillId="0" borderId="46" xfId="2" applyFont="1" applyBorder="1" applyAlignment="1">
      <alignment horizontal="center" vertical="center" wrapText="1"/>
    </xf>
    <xf numFmtId="0" fontId="5" fillId="0" borderId="46" xfId="1" applyNumberFormat="1" applyFont="1" applyFill="1" applyBorder="1" applyAlignment="1">
      <alignment horizontal="center" vertical="center" wrapText="1"/>
    </xf>
    <xf numFmtId="44" fontId="5" fillId="0" borderId="46" xfId="1" applyFont="1" applyFill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13" fillId="0" borderId="22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8" fontId="17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top" wrapText="1"/>
    </xf>
    <xf numFmtId="166" fontId="9" fillId="0" borderId="0" xfId="0" applyNumberFormat="1" applyFont="1" applyAlignment="1">
      <alignment horizontal="center" wrapText="1"/>
    </xf>
    <xf numFmtId="0" fontId="12" fillId="0" borderId="0" xfId="0" applyFont="1"/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21" fillId="0" borderId="5" xfId="0" applyFont="1" applyBorder="1"/>
    <xf numFmtId="0" fontId="9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8" fillId="0" borderId="0" xfId="0" applyFont="1" applyBorder="1"/>
    <xf numFmtId="0" fontId="19" fillId="0" borderId="0" xfId="0" applyFont="1" applyBorder="1"/>
    <xf numFmtId="0" fontId="19" fillId="0" borderId="39" xfId="0" applyFont="1" applyBorder="1"/>
    <xf numFmtId="0" fontId="10" fillId="0" borderId="40" xfId="0" applyFont="1" applyBorder="1" applyAlignment="1">
      <alignment horizontal="center"/>
    </xf>
    <xf numFmtId="0" fontId="22" fillId="0" borderId="41" xfId="0" applyFont="1" applyBorder="1"/>
    <xf numFmtId="0" fontId="22" fillId="0" borderId="42" xfId="0" applyFont="1" applyBorder="1"/>
    <xf numFmtId="0" fontId="18" fillId="0" borderId="4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6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 wrapText="1"/>
    </xf>
    <xf numFmtId="0" fontId="1" fillId="0" borderId="19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20" xfId="2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4" fontId="13" fillId="0" borderId="5" xfId="0" applyNumberFormat="1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8" fontId="13" fillId="0" borderId="2" xfId="0" applyNumberFormat="1" applyFont="1" applyBorder="1" applyAlignment="1">
      <alignment horizontal="right" vertical="center" wrapText="1"/>
    </xf>
    <xf numFmtId="8" fontId="13" fillId="0" borderId="7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right" vertical="center" wrapText="1"/>
    </xf>
    <xf numFmtId="8" fontId="13" fillId="0" borderId="22" xfId="0" applyNumberFormat="1" applyFont="1" applyBorder="1" applyAlignment="1">
      <alignment horizontal="right" vertical="center" wrapText="1"/>
    </xf>
    <xf numFmtId="14" fontId="13" fillId="0" borderId="36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14" fontId="13" fillId="0" borderId="36" xfId="0" applyNumberFormat="1" applyFont="1" applyBorder="1" applyAlignment="1">
      <alignment vertical="center"/>
    </xf>
    <xf numFmtId="0" fontId="13" fillId="0" borderId="22" xfId="0" quotePrefix="1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14" fontId="13" fillId="0" borderId="11" xfId="0" applyNumberFormat="1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14" fontId="13" fillId="0" borderId="19" xfId="0" applyNumberFormat="1" applyFont="1" applyBorder="1" applyAlignment="1">
      <alignment horizontal="center" vertical="center"/>
    </xf>
    <xf numFmtId="0" fontId="13" fillId="0" borderId="14" xfId="0" quotePrefix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0" fontId="13" fillId="0" borderId="15" xfId="0" quotePrefix="1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/>
    </xf>
    <xf numFmtId="0" fontId="13" fillId="0" borderId="7" xfId="0" quotePrefix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14" fontId="13" fillId="0" borderId="36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/>
    </xf>
    <xf numFmtId="164" fontId="25" fillId="0" borderId="3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center"/>
    </xf>
    <xf numFmtId="164" fontId="25" fillId="0" borderId="7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4" fontId="25" fillId="0" borderId="13" xfId="0" applyNumberFormat="1" applyFont="1" applyBorder="1" applyAlignment="1">
      <alignment horizontal="center" vertical="center"/>
    </xf>
    <xf numFmtId="14" fontId="25" fillId="0" borderId="11" xfId="0" applyNumberFormat="1" applyFont="1" applyBorder="1" applyAlignment="1">
      <alignment horizontal="center" vertical="center"/>
    </xf>
    <xf numFmtId="14" fontId="25" fillId="0" borderId="13" xfId="0" applyNumberFormat="1" applyFont="1" applyBorder="1" applyAlignment="1">
      <alignment horizontal="center" vertical="center"/>
    </xf>
    <xf numFmtId="14" fontId="25" fillId="0" borderId="5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4" fontId="25" fillId="0" borderId="19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5" fontId="25" fillId="0" borderId="5" xfId="0" applyNumberFormat="1" applyFont="1" applyBorder="1" applyAlignment="1">
      <alignment horizontal="center" vertical="center"/>
    </xf>
    <xf numFmtId="0" fontId="25" fillId="0" borderId="2" xfId="0" quotePrefix="1" applyFont="1" applyBorder="1" applyAlignment="1">
      <alignment horizontal="center" vertical="center"/>
    </xf>
    <xf numFmtId="165" fontId="25" fillId="0" borderId="11" xfId="0" applyNumberFormat="1" applyFont="1" applyBorder="1" applyAlignment="1">
      <alignment horizontal="center" vertical="center"/>
    </xf>
    <xf numFmtId="0" fontId="25" fillId="0" borderId="3" xfId="0" quotePrefix="1" applyFont="1" applyBorder="1" applyAlignment="1">
      <alignment horizontal="center" vertical="center"/>
    </xf>
    <xf numFmtId="165" fontId="25" fillId="0" borderId="13" xfId="0" applyNumberFormat="1" applyFont="1" applyBorder="1" applyAlignment="1">
      <alignment horizontal="center" vertical="center"/>
    </xf>
    <xf numFmtId="0" fontId="25" fillId="0" borderId="1" xfId="0" quotePrefix="1" applyFont="1" applyBorder="1" applyAlignment="1">
      <alignment horizontal="center" vertical="center"/>
    </xf>
    <xf numFmtId="165" fontId="25" fillId="0" borderId="9" xfId="0" applyNumberFormat="1" applyFont="1" applyBorder="1" applyAlignment="1">
      <alignment horizontal="center" vertical="center"/>
    </xf>
    <xf numFmtId="0" fontId="25" fillId="0" borderId="7" xfId="0" quotePrefix="1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165" fontId="25" fillId="0" borderId="12" xfId="0" applyNumberFormat="1" applyFont="1" applyBorder="1" applyAlignment="1">
      <alignment horizontal="center" vertical="center"/>
    </xf>
    <xf numFmtId="0" fontId="25" fillId="0" borderId="4" xfId="0" quotePrefix="1" applyFont="1" applyBorder="1" applyAlignment="1">
      <alignment horizontal="center" vertical="center"/>
    </xf>
    <xf numFmtId="165" fontId="25" fillId="0" borderId="13" xfId="0" applyNumberFormat="1" applyFont="1" applyBorder="1" applyAlignment="1">
      <alignment horizontal="center" vertical="center"/>
    </xf>
    <xf numFmtId="0" fontId="25" fillId="0" borderId="1" xfId="0" quotePrefix="1" applyFont="1" applyBorder="1" applyAlignment="1">
      <alignment horizontal="center" vertical="center"/>
    </xf>
    <xf numFmtId="165" fontId="25" fillId="0" borderId="16" xfId="0" applyNumberFormat="1" applyFont="1" applyBorder="1" applyAlignment="1">
      <alignment horizontal="center" vertical="center"/>
    </xf>
    <xf numFmtId="0" fontId="25" fillId="0" borderId="15" xfId="0" quotePrefix="1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/>
    </xf>
    <xf numFmtId="164" fontId="25" fillId="0" borderId="22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165" fontId="25" fillId="0" borderId="19" xfId="0" applyNumberFormat="1" applyFont="1" applyBorder="1" applyAlignment="1">
      <alignment horizontal="center" vertical="center"/>
    </xf>
    <xf numFmtId="0" fontId="25" fillId="0" borderId="14" xfId="0" quotePrefix="1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/>
    </xf>
    <xf numFmtId="164" fontId="25" fillId="0" borderId="14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164" fontId="25" fillId="0" borderId="38" xfId="0" applyNumberFormat="1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4" fontId="26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13" fillId="0" borderId="33" xfId="0" applyFont="1" applyBorder="1" applyAlignment="1"/>
    <xf numFmtId="0" fontId="13" fillId="0" borderId="33" xfId="0" applyFont="1" applyBorder="1" applyAlignment="1">
      <alignment horizontal="right"/>
    </xf>
    <xf numFmtId="44" fontId="24" fillId="0" borderId="33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34" xfId="0" applyFont="1" applyBorder="1" applyAlignment="1"/>
    <xf numFmtId="0" fontId="13" fillId="0" borderId="35" xfId="0" applyFont="1" applyBorder="1" applyAlignment="1">
      <alignment horizontal="right"/>
    </xf>
    <xf numFmtId="44" fontId="24" fillId="0" borderId="2" xfId="0" applyNumberFormat="1" applyFont="1" applyBorder="1" applyAlignment="1">
      <alignment horizontal="center"/>
    </xf>
    <xf numFmtId="0" fontId="13" fillId="0" borderId="34" xfId="0" applyFont="1" applyBorder="1" applyAlignment="1">
      <alignment horizontal="left"/>
    </xf>
    <xf numFmtId="44" fontId="24" fillId="0" borderId="2" xfId="0" applyNumberFormat="1" applyFont="1" applyBorder="1" applyAlignment="1">
      <alignment horizontal="right"/>
    </xf>
    <xf numFmtId="44" fontId="13" fillId="0" borderId="0" xfId="0" applyNumberFormat="1" applyFont="1" applyBorder="1" applyAlignment="1">
      <alignment horizontal="center" vertical="center" wrapText="1"/>
    </xf>
    <xf numFmtId="8" fontId="24" fillId="0" borderId="2" xfId="0" applyNumberFormat="1" applyFont="1" applyBorder="1" applyAlignment="1">
      <alignment horizontal="right"/>
    </xf>
    <xf numFmtId="2" fontId="13" fillId="0" borderId="0" xfId="0" applyNumberFormat="1" applyFont="1" applyBorder="1" applyAlignment="1">
      <alignment horizontal="center" vertical="center" wrapText="1"/>
    </xf>
    <xf numFmtId="14" fontId="27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24" fillId="0" borderId="0" xfId="0" applyFont="1" applyBorder="1" applyAlignment="1">
      <alignment horizontal="right"/>
    </xf>
    <xf numFmtId="44" fontId="0" fillId="0" borderId="0" xfId="0" applyNumberFormat="1" applyFont="1"/>
    <xf numFmtId="44" fontId="24" fillId="0" borderId="0" xfId="0" applyNumberFormat="1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</cellXfs>
  <cellStyles count="5">
    <cellStyle name="Moneda 2" xfId="4" xr:uid="{00000000-0005-0000-0000-000000000000}"/>
    <cellStyle name="Moneda 3" xfId="1" xr:uid="{00000000-0005-0000-0000-000001000000}"/>
    <cellStyle name="Normal" xfId="0" builtinId="0"/>
    <cellStyle name="Normal 2" xfId="2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199248</xdr:colOff>
      <xdr:row>0</xdr:row>
      <xdr:rowOff>4861</xdr:rowOff>
    </xdr:from>
    <xdr:to>
      <xdr:col>2</xdr:col>
      <xdr:colOff>85725</xdr:colOff>
      <xdr:row>2</xdr:row>
      <xdr:rowOff>237941</xdr:rowOff>
    </xdr:to>
    <xdr:pic>
      <xdr:nvPicPr>
        <xdr:cNvPr id="6" name="Imagen 5" descr="Logos DIF GDL Pagina Web-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4861"/>
          <a:ext cx="1505727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53</xdr:row>
      <xdr:rowOff>4861</xdr:rowOff>
    </xdr:from>
    <xdr:to>
      <xdr:col>2</xdr:col>
      <xdr:colOff>904098</xdr:colOff>
      <xdr:row>55</xdr:row>
      <xdr:rowOff>237941</xdr:rowOff>
    </xdr:to>
    <xdr:pic>
      <xdr:nvPicPr>
        <xdr:cNvPr id="7" name="Imagen 6" descr="Logos DIF GDL Pagina Web-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2534318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78</xdr:row>
      <xdr:rowOff>4861</xdr:rowOff>
    </xdr:from>
    <xdr:to>
      <xdr:col>2</xdr:col>
      <xdr:colOff>904098</xdr:colOff>
      <xdr:row>80</xdr:row>
      <xdr:rowOff>237941</xdr:rowOff>
    </xdr:to>
    <xdr:pic>
      <xdr:nvPicPr>
        <xdr:cNvPr id="8" name="Imagen 7" descr="Logos DIF GDL Pagina Web-0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8831704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25</xdr:row>
      <xdr:rowOff>4861</xdr:rowOff>
    </xdr:from>
    <xdr:to>
      <xdr:col>2</xdr:col>
      <xdr:colOff>904098</xdr:colOff>
      <xdr:row>27</xdr:row>
      <xdr:rowOff>237941</xdr:rowOff>
    </xdr:to>
    <xdr:pic>
      <xdr:nvPicPr>
        <xdr:cNvPr id="9" name="Imagen 2" descr="Logos DIF GDL Pagina Web-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6149847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104</xdr:row>
      <xdr:rowOff>4861</xdr:rowOff>
    </xdr:from>
    <xdr:to>
      <xdr:col>2</xdr:col>
      <xdr:colOff>904098</xdr:colOff>
      <xdr:row>106</xdr:row>
      <xdr:rowOff>237941</xdr:rowOff>
    </xdr:to>
    <xdr:pic>
      <xdr:nvPicPr>
        <xdr:cNvPr id="10" name="Imagen 12" descr="Logos DIF GDL Pagina Web-0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25101875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126</xdr:row>
      <xdr:rowOff>4861</xdr:rowOff>
    </xdr:from>
    <xdr:to>
      <xdr:col>2</xdr:col>
      <xdr:colOff>904098</xdr:colOff>
      <xdr:row>128</xdr:row>
      <xdr:rowOff>237941</xdr:rowOff>
    </xdr:to>
    <xdr:pic>
      <xdr:nvPicPr>
        <xdr:cNvPr id="11" name="Imagen 12" descr="Logos DIF GDL Pagina Web-0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25459840"/>
          <a:ext cx="1754937" cy="705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151</xdr:row>
      <xdr:rowOff>4861</xdr:rowOff>
    </xdr:from>
    <xdr:to>
      <xdr:col>2</xdr:col>
      <xdr:colOff>904098</xdr:colOff>
      <xdr:row>153</xdr:row>
      <xdr:rowOff>237941</xdr:rowOff>
    </xdr:to>
    <xdr:pic>
      <xdr:nvPicPr>
        <xdr:cNvPr id="12" name="Imagen 12" descr="Logos DIF GDL Pagina Web-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31639406"/>
          <a:ext cx="1754937" cy="705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290172</xdr:colOff>
      <xdr:row>0</xdr:row>
      <xdr:rowOff>0</xdr:rowOff>
    </xdr:from>
    <xdr:to>
      <xdr:col>2</xdr:col>
      <xdr:colOff>459762</xdr:colOff>
      <xdr:row>2</xdr:row>
      <xdr:rowOff>247651</xdr:rowOff>
    </xdr:to>
    <xdr:pic>
      <xdr:nvPicPr>
        <xdr:cNvPr id="2" name="Imagen 1" descr="Logos DIF GDL Pagina Web-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72" y="0"/>
          <a:ext cx="2117112" cy="1013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379628</xdr:colOff>
      <xdr:row>0</xdr:row>
      <xdr:rowOff>0</xdr:rowOff>
    </xdr:from>
    <xdr:to>
      <xdr:col>2</xdr:col>
      <xdr:colOff>1081989</xdr:colOff>
      <xdr:row>3</xdr:row>
      <xdr:rowOff>10198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67" y="0"/>
          <a:ext cx="2467858" cy="1112353"/>
        </a:xfrm>
        <a:prstGeom prst="rect">
          <a:avLst/>
        </a:prstGeom>
      </xdr:spPr>
    </xdr:pic>
    <xdr:clientData/>
  </xdr:twoCellAnchor>
  <xdr:oneCellAnchor>
    <xdr:from>
      <xdr:col>0</xdr:col>
      <xdr:colOff>221783</xdr:colOff>
      <xdr:row>44</xdr:row>
      <xdr:rowOff>10887</xdr:rowOff>
    </xdr:from>
    <xdr:ext cx="2465847" cy="1115098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83" y="9084130"/>
          <a:ext cx="2465847" cy="1115098"/>
        </a:xfrm>
        <a:prstGeom prst="rect">
          <a:avLst/>
        </a:prstGeom>
      </xdr:spPr>
    </xdr:pic>
    <xdr:clientData/>
  </xdr:oneCellAnchor>
  <xdr:oneCellAnchor>
    <xdr:from>
      <xdr:col>0</xdr:col>
      <xdr:colOff>221783</xdr:colOff>
      <xdr:row>90</xdr:row>
      <xdr:rowOff>10887</xdr:rowOff>
    </xdr:from>
    <xdr:ext cx="2465847" cy="1115098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83" y="9084130"/>
          <a:ext cx="2465847" cy="11150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8"/>
  <sheetViews>
    <sheetView tabSelected="1" zoomScaleNormal="100" workbookViewId="0">
      <selection activeCell="A4" sqref="A4"/>
    </sheetView>
  </sheetViews>
  <sheetFormatPr baseColWidth="10" defaultColWidth="11.140625" defaultRowHeight="15" x14ac:dyDescent="0.25"/>
  <cols>
    <col min="1" max="1" width="15.5703125" style="4" customWidth="1"/>
    <col min="2" max="2" width="8.7109375" style="4" customWidth="1"/>
    <col min="3" max="3" width="28.140625" style="6" customWidth="1"/>
    <col min="4" max="4" width="17.7109375" style="6" customWidth="1"/>
    <col min="5" max="5" width="18.28515625" style="6" customWidth="1"/>
    <col min="6" max="6" width="12.7109375" style="6" customWidth="1"/>
    <col min="7" max="7" width="15.5703125" style="6" customWidth="1"/>
    <col min="8" max="8" width="17.7109375" style="6" customWidth="1"/>
    <col min="9" max="9" width="27.7109375" style="4" customWidth="1"/>
    <col min="10" max="10" width="12.28515625" style="4" bestFit="1" customWidth="1"/>
    <col min="11" max="11" width="22.5703125" style="6" bestFit="1" customWidth="1"/>
    <col min="12" max="16384" width="11.140625" style="6"/>
  </cols>
  <sheetData>
    <row r="1" spans="1:26" ht="30" customHeight="1" x14ac:dyDescent="0.25">
      <c r="A1" s="59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26" ht="30" customHeight="1" x14ac:dyDescent="0.25">
      <c r="A2" s="62" t="s">
        <v>77</v>
      </c>
      <c r="B2" s="63"/>
      <c r="C2" s="63"/>
      <c r="D2" s="63"/>
      <c r="E2" s="63"/>
      <c r="F2" s="63"/>
      <c r="G2" s="63"/>
      <c r="H2" s="63"/>
      <c r="I2" s="63"/>
      <c r="J2" s="63"/>
      <c r="K2" s="64"/>
    </row>
    <row r="3" spans="1:26" ht="30" customHeight="1" thickBot="1" x14ac:dyDescent="0.3">
      <c r="A3" s="65" t="s">
        <v>46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26" ht="30" customHeight="1" thickBot="1" x14ac:dyDescent="0.3">
      <c r="A4" s="117" t="s">
        <v>0</v>
      </c>
      <c r="B4" s="118" t="s">
        <v>1</v>
      </c>
      <c r="C4" s="118" t="s">
        <v>2</v>
      </c>
      <c r="D4" s="118" t="s">
        <v>16</v>
      </c>
      <c r="E4" s="118" t="s">
        <v>17</v>
      </c>
      <c r="F4" s="119" t="s">
        <v>3</v>
      </c>
      <c r="G4" s="118" t="s">
        <v>4</v>
      </c>
      <c r="H4" s="118" t="s">
        <v>5</v>
      </c>
      <c r="I4" s="118" t="s">
        <v>6</v>
      </c>
      <c r="J4" s="118" t="s">
        <v>7</v>
      </c>
      <c r="K4" s="118" t="s">
        <v>8</v>
      </c>
    </row>
    <row r="5" spans="1:26" s="17" customFormat="1" ht="22.9" customHeight="1" x14ac:dyDescent="0.2">
      <c r="A5" s="120">
        <v>46113</v>
      </c>
      <c r="B5" s="121">
        <v>123</v>
      </c>
      <c r="C5" s="122" t="s">
        <v>78</v>
      </c>
      <c r="D5" s="123" t="s">
        <v>36</v>
      </c>
      <c r="E5" s="123" t="s">
        <v>39</v>
      </c>
      <c r="F5" s="123">
        <v>3</v>
      </c>
      <c r="G5" s="124">
        <v>300</v>
      </c>
      <c r="H5" s="125">
        <f>G5*F5</f>
        <v>900</v>
      </c>
      <c r="I5" s="54" t="s">
        <v>68</v>
      </c>
      <c r="J5" s="123" t="s">
        <v>9</v>
      </c>
      <c r="K5" s="1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7" customFormat="1" ht="14.25" x14ac:dyDescent="0.2">
      <c r="A6" s="127">
        <v>46125</v>
      </c>
      <c r="B6" s="128">
        <v>124</v>
      </c>
      <c r="C6" s="129" t="s">
        <v>79</v>
      </c>
      <c r="D6" s="130" t="s">
        <v>36</v>
      </c>
      <c r="E6" s="130" t="s">
        <v>39</v>
      </c>
      <c r="F6" s="130">
        <v>12</v>
      </c>
      <c r="G6" s="131">
        <v>10</v>
      </c>
      <c r="H6" s="125">
        <f>G6*F6</f>
        <v>120</v>
      </c>
      <c r="I6" s="132" t="s">
        <v>69</v>
      </c>
      <c r="J6" s="130" t="s">
        <v>9</v>
      </c>
      <c r="K6" s="133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6" s="17" customFormat="1" ht="28.5" x14ac:dyDescent="0.2">
      <c r="A7" s="134"/>
      <c r="B7" s="135"/>
      <c r="C7" s="136" t="s">
        <v>80</v>
      </c>
      <c r="D7" s="130" t="s">
        <v>36</v>
      </c>
      <c r="E7" s="130" t="s">
        <v>39</v>
      </c>
      <c r="F7" s="130">
        <v>35</v>
      </c>
      <c r="G7" s="131">
        <v>15</v>
      </c>
      <c r="H7" s="125">
        <f>G7*F7</f>
        <v>525</v>
      </c>
      <c r="I7" s="137"/>
      <c r="J7" s="130" t="s">
        <v>9</v>
      </c>
      <c r="K7" s="133" t="s">
        <v>10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6" s="17" customFormat="1" ht="14.25" x14ac:dyDescent="0.2">
      <c r="A8" s="134"/>
      <c r="B8" s="135"/>
      <c r="C8" s="136" t="s">
        <v>42</v>
      </c>
      <c r="D8" s="130" t="s">
        <v>36</v>
      </c>
      <c r="E8" s="130" t="s">
        <v>39</v>
      </c>
      <c r="F8" s="130">
        <v>84</v>
      </c>
      <c r="G8" s="131">
        <v>35</v>
      </c>
      <c r="H8" s="125">
        <f t="shared" ref="H8:H17" si="0">G8*F8</f>
        <v>2940</v>
      </c>
      <c r="I8" s="137"/>
      <c r="J8" s="130" t="s">
        <v>9</v>
      </c>
      <c r="K8" s="133" t="s">
        <v>10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6" s="17" customFormat="1" ht="14.25" x14ac:dyDescent="0.2">
      <c r="A9" s="138"/>
      <c r="B9" s="139"/>
      <c r="C9" s="136" t="s">
        <v>47</v>
      </c>
      <c r="D9" s="140" t="s">
        <v>36</v>
      </c>
      <c r="E9" s="130" t="s">
        <v>39</v>
      </c>
      <c r="F9" s="140">
        <v>30</v>
      </c>
      <c r="G9" s="141">
        <v>40</v>
      </c>
      <c r="H9" s="142">
        <f t="shared" si="0"/>
        <v>1200</v>
      </c>
      <c r="I9" s="143"/>
      <c r="J9" s="130" t="s">
        <v>9</v>
      </c>
      <c r="K9" s="133" t="s">
        <v>10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6" s="17" customFormat="1" ht="42.75" x14ac:dyDescent="0.2">
      <c r="A10" s="144">
        <v>46125</v>
      </c>
      <c r="B10" s="145">
        <v>125</v>
      </c>
      <c r="C10" s="136" t="s">
        <v>81</v>
      </c>
      <c r="D10" s="130" t="s">
        <v>36</v>
      </c>
      <c r="E10" s="130" t="s">
        <v>44</v>
      </c>
      <c r="F10" s="130">
        <v>48</v>
      </c>
      <c r="G10" s="131">
        <v>198.03</v>
      </c>
      <c r="H10" s="125">
        <f t="shared" si="0"/>
        <v>9505.44</v>
      </c>
      <c r="I10" s="146" t="s">
        <v>51</v>
      </c>
      <c r="J10" s="130" t="s">
        <v>9</v>
      </c>
      <c r="K10" s="133" t="s">
        <v>10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6" s="17" customFormat="1" ht="23.1" customHeight="1" x14ac:dyDescent="0.2">
      <c r="A11" s="147">
        <v>46125</v>
      </c>
      <c r="B11" s="148">
        <v>126</v>
      </c>
      <c r="C11" s="136" t="s">
        <v>82</v>
      </c>
      <c r="D11" s="130" t="s">
        <v>36</v>
      </c>
      <c r="E11" s="130" t="s">
        <v>44</v>
      </c>
      <c r="F11" s="130">
        <v>193</v>
      </c>
      <c r="G11" s="131">
        <v>1000</v>
      </c>
      <c r="H11" s="125">
        <f t="shared" si="0"/>
        <v>193000</v>
      </c>
      <c r="I11" s="146" t="s">
        <v>51</v>
      </c>
      <c r="J11" s="130" t="s">
        <v>9</v>
      </c>
      <c r="K11" s="133" t="s">
        <v>10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6" s="17" customFormat="1" ht="14.65" customHeight="1" x14ac:dyDescent="0.2">
      <c r="A12" s="127">
        <v>46125</v>
      </c>
      <c r="B12" s="128">
        <v>127</v>
      </c>
      <c r="C12" s="136" t="s">
        <v>83</v>
      </c>
      <c r="D12" s="130" t="s">
        <v>36</v>
      </c>
      <c r="E12" s="130" t="s">
        <v>39</v>
      </c>
      <c r="F12" s="130">
        <v>41</v>
      </c>
      <c r="G12" s="131">
        <v>30</v>
      </c>
      <c r="H12" s="125">
        <f t="shared" si="0"/>
        <v>1230</v>
      </c>
      <c r="I12" s="132" t="s">
        <v>64</v>
      </c>
      <c r="J12" s="130" t="s">
        <v>9</v>
      </c>
      <c r="K12" s="133" t="s">
        <v>10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6" s="17" customFormat="1" ht="28.5" x14ac:dyDescent="0.2">
      <c r="A13" s="138"/>
      <c r="B13" s="139"/>
      <c r="C13" s="136" t="s">
        <v>62</v>
      </c>
      <c r="D13" s="130" t="s">
        <v>36</v>
      </c>
      <c r="E13" s="130" t="s">
        <v>39</v>
      </c>
      <c r="F13" s="130">
        <v>2</v>
      </c>
      <c r="G13" s="131">
        <v>100</v>
      </c>
      <c r="H13" s="125">
        <f t="shared" si="0"/>
        <v>200</v>
      </c>
      <c r="I13" s="143"/>
      <c r="J13" s="130" t="s">
        <v>9</v>
      </c>
      <c r="K13" s="133" t="s">
        <v>10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6" s="17" customFormat="1" ht="14.65" customHeight="1" x14ac:dyDescent="0.2">
      <c r="A14" s="147">
        <v>46125</v>
      </c>
      <c r="B14" s="148">
        <v>128</v>
      </c>
      <c r="C14" s="136" t="s">
        <v>49</v>
      </c>
      <c r="D14" s="130" t="s">
        <v>36</v>
      </c>
      <c r="E14" s="130" t="s">
        <v>39</v>
      </c>
      <c r="F14" s="130">
        <v>3</v>
      </c>
      <c r="G14" s="131">
        <v>328.02</v>
      </c>
      <c r="H14" s="125">
        <f t="shared" si="0"/>
        <v>984.06</v>
      </c>
      <c r="I14" s="146" t="s">
        <v>84</v>
      </c>
      <c r="J14" s="130" t="s">
        <v>9</v>
      </c>
      <c r="K14" s="133" t="s">
        <v>10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6" s="17" customFormat="1" ht="14.65" customHeight="1" x14ac:dyDescent="0.2">
      <c r="A15" s="127">
        <v>46125</v>
      </c>
      <c r="B15" s="128">
        <v>129</v>
      </c>
      <c r="C15" s="136" t="s">
        <v>38</v>
      </c>
      <c r="D15" s="130" t="s">
        <v>36</v>
      </c>
      <c r="E15" s="130" t="s">
        <v>39</v>
      </c>
      <c r="F15" s="130">
        <v>264</v>
      </c>
      <c r="G15" s="131">
        <v>23</v>
      </c>
      <c r="H15" s="125">
        <f t="shared" si="0"/>
        <v>6072</v>
      </c>
      <c r="I15" s="132" t="s">
        <v>61</v>
      </c>
      <c r="J15" s="130" t="s">
        <v>9</v>
      </c>
      <c r="K15" s="133" t="s">
        <v>10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6" s="17" customFormat="1" ht="28.5" x14ac:dyDescent="0.2">
      <c r="A16" s="138"/>
      <c r="B16" s="139"/>
      <c r="C16" s="136" t="s">
        <v>85</v>
      </c>
      <c r="D16" s="130" t="s">
        <v>36</v>
      </c>
      <c r="E16" s="130" t="s">
        <v>39</v>
      </c>
      <c r="F16" s="130">
        <v>252</v>
      </c>
      <c r="G16" s="131">
        <v>25.5</v>
      </c>
      <c r="H16" s="125">
        <f t="shared" si="0"/>
        <v>6426</v>
      </c>
      <c r="I16" s="143"/>
      <c r="J16" s="130" t="s">
        <v>9</v>
      </c>
      <c r="K16" s="133" t="s">
        <v>10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s="17" customFormat="1" ht="24.4" customHeight="1" x14ac:dyDescent="0.2">
      <c r="A17" s="147">
        <v>46125</v>
      </c>
      <c r="B17" s="148">
        <v>130</v>
      </c>
      <c r="C17" s="136" t="s">
        <v>38</v>
      </c>
      <c r="D17" s="130" t="s">
        <v>36</v>
      </c>
      <c r="E17" s="130" t="s">
        <v>39</v>
      </c>
      <c r="F17" s="130">
        <v>216</v>
      </c>
      <c r="G17" s="131">
        <v>23</v>
      </c>
      <c r="H17" s="125">
        <f t="shared" si="0"/>
        <v>4968</v>
      </c>
      <c r="I17" s="146" t="s">
        <v>86</v>
      </c>
      <c r="J17" s="130" t="s">
        <v>9</v>
      </c>
      <c r="K17" s="133" t="s">
        <v>10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s="17" customFormat="1" ht="24.4" customHeight="1" x14ac:dyDescent="0.2">
      <c r="A18" s="127">
        <v>46125</v>
      </c>
      <c r="B18" s="128">
        <v>131</v>
      </c>
      <c r="C18" s="136" t="s">
        <v>87</v>
      </c>
      <c r="D18" s="130" t="s">
        <v>36</v>
      </c>
      <c r="E18" s="130" t="s">
        <v>39</v>
      </c>
      <c r="F18" s="130">
        <v>230</v>
      </c>
      <c r="G18" s="131">
        <v>40</v>
      </c>
      <c r="H18" s="125">
        <f>G18*F18</f>
        <v>9200</v>
      </c>
      <c r="I18" s="132" t="s">
        <v>88</v>
      </c>
      <c r="J18" s="130" t="s">
        <v>9</v>
      </c>
      <c r="K18" s="133" t="s">
        <v>10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17" customFormat="1" ht="32.65" customHeight="1" x14ac:dyDescent="0.2">
      <c r="A19" s="138"/>
      <c r="B19" s="139"/>
      <c r="C19" s="136" t="s">
        <v>38</v>
      </c>
      <c r="D19" s="130" t="s">
        <v>36</v>
      </c>
      <c r="E19" s="130" t="s">
        <v>39</v>
      </c>
      <c r="F19" s="130">
        <v>240</v>
      </c>
      <c r="G19" s="131">
        <v>23</v>
      </c>
      <c r="H19" s="125">
        <f>G19*F19</f>
        <v>5520</v>
      </c>
      <c r="I19" s="143"/>
      <c r="J19" s="130" t="s">
        <v>9</v>
      </c>
      <c r="K19" s="133" t="s">
        <v>10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7" customFormat="1" ht="14.65" customHeight="1" x14ac:dyDescent="0.2">
      <c r="A20" s="127">
        <v>46125</v>
      </c>
      <c r="B20" s="128">
        <v>132</v>
      </c>
      <c r="C20" s="136" t="s">
        <v>52</v>
      </c>
      <c r="D20" s="130" t="s">
        <v>36</v>
      </c>
      <c r="E20" s="130" t="s">
        <v>53</v>
      </c>
      <c r="F20" s="130">
        <v>65</v>
      </c>
      <c r="G20" s="131">
        <v>15.02</v>
      </c>
      <c r="H20" s="125">
        <f t="shared" ref="H20:H53" si="1">G20*F20</f>
        <v>976.3</v>
      </c>
      <c r="I20" s="132" t="s">
        <v>59</v>
      </c>
      <c r="J20" s="130" t="s">
        <v>9</v>
      </c>
      <c r="K20" s="133" t="s">
        <v>10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s="17" customFormat="1" ht="14.65" customHeight="1" x14ac:dyDescent="0.2">
      <c r="A21" s="134"/>
      <c r="B21" s="135"/>
      <c r="C21" s="136" t="s">
        <v>54</v>
      </c>
      <c r="D21" s="130" t="s">
        <v>36</v>
      </c>
      <c r="E21" s="130" t="s">
        <v>53</v>
      </c>
      <c r="F21" s="130">
        <v>75</v>
      </c>
      <c r="G21" s="131">
        <v>17.62</v>
      </c>
      <c r="H21" s="125">
        <f t="shared" si="1"/>
        <v>1321.5</v>
      </c>
      <c r="I21" s="137"/>
      <c r="J21" s="130" t="s">
        <v>9</v>
      </c>
      <c r="K21" s="133" t="s">
        <v>10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s="17" customFormat="1" ht="14.65" customHeight="1" x14ac:dyDescent="0.2">
      <c r="A22" s="134"/>
      <c r="B22" s="135"/>
      <c r="C22" s="149" t="s">
        <v>55</v>
      </c>
      <c r="D22" s="150" t="s">
        <v>36</v>
      </c>
      <c r="E22" s="150" t="s">
        <v>53</v>
      </c>
      <c r="F22" s="150">
        <v>57</v>
      </c>
      <c r="G22" s="151">
        <v>29.43</v>
      </c>
      <c r="H22" s="152">
        <f t="shared" si="1"/>
        <v>1677.51</v>
      </c>
      <c r="I22" s="137"/>
      <c r="J22" s="150" t="s">
        <v>9</v>
      </c>
      <c r="K22" s="153" t="s">
        <v>10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s="17" customFormat="1" ht="14.65" customHeight="1" x14ac:dyDescent="0.2">
      <c r="A23" s="138"/>
      <c r="B23" s="139"/>
      <c r="C23" s="136" t="s">
        <v>56</v>
      </c>
      <c r="D23" s="130" t="s">
        <v>36</v>
      </c>
      <c r="E23" s="130" t="s">
        <v>53</v>
      </c>
      <c r="F23" s="130">
        <v>55</v>
      </c>
      <c r="G23" s="131">
        <v>17.079999999999998</v>
      </c>
      <c r="H23" s="152">
        <f t="shared" si="1"/>
        <v>939.39999999999986</v>
      </c>
      <c r="I23" s="143"/>
      <c r="J23" s="130" t="s">
        <v>9</v>
      </c>
      <c r="K23" s="133" t="s">
        <v>10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7" customFormat="1" ht="14.25" x14ac:dyDescent="0.2">
      <c r="A24" s="127">
        <v>46125</v>
      </c>
      <c r="B24" s="128">
        <v>133</v>
      </c>
      <c r="C24" s="136" t="s">
        <v>52</v>
      </c>
      <c r="D24" s="130" t="s">
        <v>36</v>
      </c>
      <c r="E24" s="130" t="s">
        <v>53</v>
      </c>
      <c r="F24" s="130">
        <v>50</v>
      </c>
      <c r="G24" s="131">
        <v>15.02</v>
      </c>
      <c r="H24" s="125">
        <f t="shared" si="1"/>
        <v>751</v>
      </c>
      <c r="I24" s="132" t="s">
        <v>60</v>
      </c>
      <c r="J24" s="130" t="s">
        <v>9</v>
      </c>
      <c r="K24" s="133" t="s">
        <v>10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s="17" customFormat="1" thickBot="1" x14ac:dyDescent="0.25">
      <c r="A25" s="154"/>
      <c r="B25" s="155"/>
      <c r="C25" s="156" t="s">
        <v>54</v>
      </c>
      <c r="D25" s="157" t="s">
        <v>36</v>
      </c>
      <c r="E25" s="157" t="s">
        <v>53</v>
      </c>
      <c r="F25" s="157">
        <v>15</v>
      </c>
      <c r="G25" s="158">
        <v>17.62</v>
      </c>
      <c r="H25" s="159">
        <f t="shared" si="1"/>
        <v>264.3</v>
      </c>
      <c r="I25" s="160"/>
      <c r="J25" s="157" t="s">
        <v>9</v>
      </c>
      <c r="K25" s="161" t="s">
        <v>10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30" customHeight="1" x14ac:dyDescent="0.25">
      <c r="A26" s="59" t="s">
        <v>11</v>
      </c>
      <c r="B26" s="60"/>
      <c r="C26" s="60"/>
      <c r="D26" s="60"/>
      <c r="E26" s="60"/>
      <c r="F26" s="60"/>
      <c r="G26" s="60"/>
      <c r="H26" s="60"/>
      <c r="I26" s="60"/>
      <c r="J26" s="60"/>
      <c r="K26" s="61"/>
    </row>
    <row r="27" spans="1:25" ht="30" customHeight="1" x14ac:dyDescent="0.25">
      <c r="A27" s="62" t="str">
        <f>A2</f>
        <v>CONCENTRADO DE DONATIVOS SALIDAS ABRIL 2026</v>
      </c>
      <c r="B27" s="63"/>
      <c r="C27" s="63"/>
      <c r="D27" s="63"/>
      <c r="E27" s="63"/>
      <c r="F27" s="63"/>
      <c r="G27" s="63"/>
      <c r="H27" s="63"/>
      <c r="I27" s="63"/>
      <c r="J27" s="63"/>
      <c r="K27" s="64"/>
    </row>
    <row r="28" spans="1:25" ht="30" customHeight="1" thickBot="1" x14ac:dyDescent="0.3">
      <c r="A28" s="65" t="s">
        <v>46</v>
      </c>
      <c r="B28" s="66"/>
      <c r="C28" s="66"/>
      <c r="D28" s="66"/>
      <c r="E28" s="66"/>
      <c r="F28" s="66"/>
      <c r="G28" s="66"/>
      <c r="H28" s="66"/>
      <c r="I28" s="66"/>
      <c r="J28" s="66"/>
      <c r="K28" s="67"/>
    </row>
    <row r="29" spans="1:25" ht="30" customHeight="1" thickBot="1" x14ac:dyDescent="0.3">
      <c r="A29" s="117" t="s">
        <v>0</v>
      </c>
      <c r="B29" s="118" t="s">
        <v>1</v>
      </c>
      <c r="C29" s="118" t="s">
        <v>2</v>
      </c>
      <c r="D29" s="118" t="s">
        <v>16</v>
      </c>
      <c r="E29" s="118" t="s">
        <v>17</v>
      </c>
      <c r="F29" s="119" t="s">
        <v>3</v>
      </c>
      <c r="G29" s="118" t="s">
        <v>4</v>
      </c>
      <c r="H29" s="118" t="s">
        <v>5</v>
      </c>
      <c r="I29" s="118" t="s">
        <v>6</v>
      </c>
      <c r="J29" s="118" t="s">
        <v>7</v>
      </c>
      <c r="K29" s="118" t="s">
        <v>8</v>
      </c>
    </row>
    <row r="30" spans="1:25" s="17" customFormat="1" ht="12" customHeight="1" x14ac:dyDescent="0.2">
      <c r="A30" s="162">
        <v>46125</v>
      </c>
      <c r="B30" s="163">
        <v>134</v>
      </c>
      <c r="C30" s="136" t="s">
        <v>52</v>
      </c>
      <c r="D30" s="123" t="s">
        <v>36</v>
      </c>
      <c r="E30" s="123" t="s">
        <v>53</v>
      </c>
      <c r="F30" s="123">
        <v>65</v>
      </c>
      <c r="G30" s="124">
        <v>15.02</v>
      </c>
      <c r="H30" s="164">
        <f>G30*F30</f>
        <v>976.3</v>
      </c>
      <c r="I30" s="165" t="s">
        <v>12</v>
      </c>
      <c r="J30" s="123" t="s">
        <v>9</v>
      </c>
      <c r="K30" s="126" t="s">
        <v>10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s="17" customFormat="1" ht="14.25" x14ac:dyDescent="0.2">
      <c r="A31" s="134"/>
      <c r="B31" s="135"/>
      <c r="C31" s="136" t="s">
        <v>54</v>
      </c>
      <c r="D31" s="130" t="s">
        <v>36</v>
      </c>
      <c r="E31" s="130" t="s">
        <v>53</v>
      </c>
      <c r="F31" s="130">
        <v>55</v>
      </c>
      <c r="G31" s="131">
        <v>17.62</v>
      </c>
      <c r="H31" s="125">
        <f>G31*F31</f>
        <v>969.1</v>
      </c>
      <c r="I31" s="137"/>
      <c r="J31" s="130" t="s">
        <v>9</v>
      </c>
      <c r="K31" s="133" t="s">
        <v>10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7" customFormat="1" ht="14.25" x14ac:dyDescent="0.2">
      <c r="A32" s="134"/>
      <c r="B32" s="135"/>
      <c r="C32" s="136" t="s">
        <v>55</v>
      </c>
      <c r="D32" s="130" t="s">
        <v>36</v>
      </c>
      <c r="E32" s="130" t="s">
        <v>53</v>
      </c>
      <c r="F32" s="130">
        <v>15</v>
      </c>
      <c r="G32" s="131">
        <v>29.43</v>
      </c>
      <c r="H32" s="125">
        <f t="shared" si="1"/>
        <v>441.45</v>
      </c>
      <c r="I32" s="137"/>
      <c r="J32" s="130" t="s">
        <v>9</v>
      </c>
      <c r="K32" s="133" t="s">
        <v>10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s="17" customFormat="1" ht="28.5" x14ac:dyDescent="0.2">
      <c r="A33" s="138"/>
      <c r="B33" s="139"/>
      <c r="C33" s="136" t="s">
        <v>56</v>
      </c>
      <c r="D33" s="130" t="s">
        <v>36</v>
      </c>
      <c r="E33" s="130" t="s">
        <v>53</v>
      </c>
      <c r="F33" s="130">
        <v>10</v>
      </c>
      <c r="G33" s="131">
        <v>17.079999999999998</v>
      </c>
      <c r="H33" s="125">
        <f t="shared" si="1"/>
        <v>170.79999999999998</v>
      </c>
      <c r="I33" s="143"/>
      <c r="J33" s="130" t="s">
        <v>9</v>
      </c>
      <c r="K33" s="133" t="s">
        <v>10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s="17" customFormat="1" ht="14.25" x14ac:dyDescent="0.2">
      <c r="A34" s="127">
        <v>46125</v>
      </c>
      <c r="B34" s="128">
        <v>135</v>
      </c>
      <c r="C34" s="136" t="s">
        <v>52</v>
      </c>
      <c r="D34" s="130" t="s">
        <v>36</v>
      </c>
      <c r="E34" s="130" t="s">
        <v>53</v>
      </c>
      <c r="F34" s="130">
        <v>30</v>
      </c>
      <c r="G34" s="141">
        <v>15.02</v>
      </c>
      <c r="H34" s="125">
        <f t="shared" si="1"/>
        <v>450.59999999999997</v>
      </c>
      <c r="I34" s="132" t="s">
        <v>58</v>
      </c>
      <c r="J34" s="130" t="s">
        <v>9</v>
      </c>
      <c r="K34" s="133" t="s">
        <v>10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s="17" customFormat="1" ht="14.25" x14ac:dyDescent="0.2">
      <c r="A35" s="134"/>
      <c r="B35" s="135"/>
      <c r="C35" s="136" t="s">
        <v>54</v>
      </c>
      <c r="D35" s="130" t="s">
        <v>36</v>
      </c>
      <c r="E35" s="130" t="s">
        <v>53</v>
      </c>
      <c r="F35" s="130">
        <v>20</v>
      </c>
      <c r="G35" s="131">
        <v>17.62</v>
      </c>
      <c r="H35" s="125">
        <f t="shared" si="1"/>
        <v>352.40000000000003</v>
      </c>
      <c r="I35" s="137"/>
      <c r="J35" s="130" t="s">
        <v>9</v>
      </c>
      <c r="K35" s="133" t="s">
        <v>10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s="17" customFormat="1" ht="14.25" x14ac:dyDescent="0.2">
      <c r="A36" s="134"/>
      <c r="B36" s="135"/>
      <c r="C36" s="136" t="s">
        <v>55</v>
      </c>
      <c r="D36" s="130" t="s">
        <v>36</v>
      </c>
      <c r="E36" s="130" t="s">
        <v>53</v>
      </c>
      <c r="F36" s="130">
        <v>15</v>
      </c>
      <c r="G36" s="131">
        <v>29.43</v>
      </c>
      <c r="H36" s="125">
        <f t="shared" si="1"/>
        <v>441.45</v>
      </c>
      <c r="I36" s="137"/>
      <c r="J36" s="130" t="s">
        <v>9</v>
      </c>
      <c r="K36" s="133" t="s">
        <v>10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s="17" customFormat="1" ht="28.5" x14ac:dyDescent="0.2">
      <c r="A37" s="138"/>
      <c r="B37" s="139"/>
      <c r="C37" s="136" t="s">
        <v>56</v>
      </c>
      <c r="D37" s="130" t="s">
        <v>36</v>
      </c>
      <c r="E37" s="130" t="s">
        <v>53</v>
      </c>
      <c r="F37" s="130">
        <v>10</v>
      </c>
      <c r="G37" s="131">
        <v>17.079999999999998</v>
      </c>
      <c r="H37" s="125">
        <f t="shared" si="1"/>
        <v>170.79999999999998</v>
      </c>
      <c r="I37" s="143"/>
      <c r="J37" s="130" t="s">
        <v>9</v>
      </c>
      <c r="K37" s="133" t="s">
        <v>10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s="17" customFormat="1" ht="14.25" x14ac:dyDescent="0.2">
      <c r="A38" s="127">
        <v>46125</v>
      </c>
      <c r="B38" s="128">
        <v>136</v>
      </c>
      <c r="C38" s="136" t="s">
        <v>89</v>
      </c>
      <c r="D38" s="130" t="s">
        <v>36</v>
      </c>
      <c r="E38" s="130" t="s">
        <v>39</v>
      </c>
      <c r="F38" s="130">
        <v>120</v>
      </c>
      <c r="G38" s="131">
        <v>4.38</v>
      </c>
      <c r="H38" s="125">
        <f t="shared" si="1"/>
        <v>525.6</v>
      </c>
      <c r="I38" s="132" t="s">
        <v>12</v>
      </c>
      <c r="J38" s="130" t="s">
        <v>9</v>
      </c>
      <c r="K38" s="133" t="s">
        <v>10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s="17" customFormat="1" ht="14.25" x14ac:dyDescent="0.2">
      <c r="A39" s="138"/>
      <c r="B39" s="139"/>
      <c r="C39" s="136" t="s">
        <v>42</v>
      </c>
      <c r="D39" s="130" t="s">
        <v>36</v>
      </c>
      <c r="E39" s="130" t="s">
        <v>39</v>
      </c>
      <c r="F39" s="130">
        <v>300</v>
      </c>
      <c r="G39" s="131">
        <v>35</v>
      </c>
      <c r="H39" s="125">
        <f t="shared" si="1"/>
        <v>10500</v>
      </c>
      <c r="I39" s="143"/>
      <c r="J39" s="130" t="s">
        <v>9</v>
      </c>
      <c r="K39" s="133" t="s">
        <v>10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17" customFormat="1" ht="18.399999999999999" customHeight="1" x14ac:dyDescent="0.2">
      <c r="A40" s="127">
        <v>46125</v>
      </c>
      <c r="B40" s="128">
        <v>137</v>
      </c>
      <c r="C40" s="136" t="s">
        <v>52</v>
      </c>
      <c r="D40" s="130" t="s">
        <v>36</v>
      </c>
      <c r="E40" s="130" t="s">
        <v>53</v>
      </c>
      <c r="F40" s="130">
        <v>5</v>
      </c>
      <c r="G40" s="131">
        <v>15.02</v>
      </c>
      <c r="H40" s="125">
        <f t="shared" si="1"/>
        <v>75.099999999999994</v>
      </c>
      <c r="I40" s="132" t="s">
        <v>88</v>
      </c>
      <c r="J40" s="130" t="s">
        <v>9</v>
      </c>
      <c r="K40" s="133" t="s">
        <v>10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s="17" customFormat="1" ht="22.35" customHeight="1" x14ac:dyDescent="0.2">
      <c r="A41" s="134"/>
      <c r="B41" s="135"/>
      <c r="C41" s="136" t="s">
        <v>54</v>
      </c>
      <c r="D41" s="130" t="s">
        <v>36</v>
      </c>
      <c r="E41" s="130" t="s">
        <v>53</v>
      </c>
      <c r="F41" s="130">
        <v>10</v>
      </c>
      <c r="G41" s="131">
        <v>17.62</v>
      </c>
      <c r="H41" s="125">
        <f t="shared" si="1"/>
        <v>176.20000000000002</v>
      </c>
      <c r="I41" s="137"/>
      <c r="J41" s="130" t="s">
        <v>9</v>
      </c>
      <c r="K41" s="133" t="s">
        <v>10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s="17" customFormat="1" ht="21.4" customHeight="1" x14ac:dyDescent="0.2">
      <c r="A42" s="138"/>
      <c r="B42" s="139"/>
      <c r="C42" s="136" t="s">
        <v>55</v>
      </c>
      <c r="D42" s="130" t="s">
        <v>36</v>
      </c>
      <c r="E42" s="130" t="s">
        <v>53</v>
      </c>
      <c r="F42" s="130">
        <v>5</v>
      </c>
      <c r="G42" s="131">
        <v>17.079999999999998</v>
      </c>
      <c r="H42" s="125">
        <f t="shared" si="1"/>
        <v>85.399999999999991</v>
      </c>
      <c r="I42" s="143"/>
      <c r="J42" s="130" t="s">
        <v>9</v>
      </c>
      <c r="K42" s="133" t="s">
        <v>10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s="17" customFormat="1" ht="28.5" x14ac:dyDescent="0.2">
      <c r="A43" s="147">
        <v>46125</v>
      </c>
      <c r="B43" s="148">
        <v>138</v>
      </c>
      <c r="C43" s="136" t="s">
        <v>91</v>
      </c>
      <c r="D43" s="130" t="s">
        <v>36</v>
      </c>
      <c r="E43" s="130" t="s">
        <v>39</v>
      </c>
      <c r="F43" s="130">
        <v>100</v>
      </c>
      <c r="G43" s="131">
        <v>112</v>
      </c>
      <c r="H43" s="125">
        <f t="shared" si="1"/>
        <v>11200</v>
      </c>
      <c r="I43" s="146" t="s">
        <v>90</v>
      </c>
      <c r="J43" s="130" t="s">
        <v>9</v>
      </c>
      <c r="K43" s="133" t="s">
        <v>10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s="17" customFormat="1" ht="42.75" x14ac:dyDescent="0.2">
      <c r="A44" s="147">
        <v>46120</v>
      </c>
      <c r="B44" s="148">
        <v>139</v>
      </c>
      <c r="C44" s="136" t="s">
        <v>91</v>
      </c>
      <c r="D44" s="130" t="s">
        <v>36</v>
      </c>
      <c r="E44" s="130" t="s">
        <v>39</v>
      </c>
      <c r="F44" s="130">
        <v>60</v>
      </c>
      <c r="G44" s="131">
        <v>112</v>
      </c>
      <c r="H44" s="125">
        <f t="shared" si="1"/>
        <v>6720</v>
      </c>
      <c r="I44" s="146" t="s">
        <v>92</v>
      </c>
      <c r="J44" s="130" t="s">
        <v>9</v>
      </c>
      <c r="K44" s="133" t="s">
        <v>10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s="17" customFormat="1" ht="42.75" x14ac:dyDescent="0.2">
      <c r="A45" s="147">
        <v>46125</v>
      </c>
      <c r="B45" s="148">
        <v>140</v>
      </c>
      <c r="C45" s="136" t="s">
        <v>91</v>
      </c>
      <c r="D45" s="130" t="s">
        <v>36</v>
      </c>
      <c r="E45" s="130" t="s">
        <v>50</v>
      </c>
      <c r="F45" s="130">
        <v>100</v>
      </c>
      <c r="G45" s="131">
        <v>112</v>
      </c>
      <c r="H45" s="125">
        <f t="shared" si="1"/>
        <v>11200</v>
      </c>
      <c r="I45" s="146" t="s">
        <v>93</v>
      </c>
      <c r="J45" s="130" t="s">
        <v>9</v>
      </c>
      <c r="K45" s="133" t="s">
        <v>10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s="17" customFormat="1" ht="28.5" x14ac:dyDescent="0.2">
      <c r="A46" s="147">
        <v>46125</v>
      </c>
      <c r="B46" s="148">
        <v>141</v>
      </c>
      <c r="C46" s="136" t="s">
        <v>91</v>
      </c>
      <c r="D46" s="130" t="s">
        <v>36</v>
      </c>
      <c r="E46" s="130" t="s">
        <v>53</v>
      </c>
      <c r="F46" s="130">
        <v>300</v>
      </c>
      <c r="G46" s="131">
        <v>112</v>
      </c>
      <c r="H46" s="125">
        <f t="shared" si="1"/>
        <v>33600</v>
      </c>
      <c r="I46" s="146" t="s">
        <v>94</v>
      </c>
      <c r="J46" s="130" t="s">
        <v>9</v>
      </c>
      <c r="K46" s="133" t="s">
        <v>10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s="17" customFormat="1" ht="42.75" x14ac:dyDescent="0.2">
      <c r="A47" s="147">
        <v>46125</v>
      </c>
      <c r="B47" s="148">
        <v>142</v>
      </c>
      <c r="C47" s="136" t="s">
        <v>95</v>
      </c>
      <c r="D47" s="130" t="s">
        <v>36</v>
      </c>
      <c r="E47" s="130" t="s">
        <v>53</v>
      </c>
      <c r="F47" s="130">
        <v>200</v>
      </c>
      <c r="G47" s="131">
        <v>30</v>
      </c>
      <c r="H47" s="125">
        <f t="shared" si="1"/>
        <v>6000</v>
      </c>
      <c r="I47" s="146" t="s">
        <v>92</v>
      </c>
      <c r="J47" s="130" t="s">
        <v>9</v>
      </c>
      <c r="K47" s="133" t="s">
        <v>10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s="17" customFormat="1" ht="14.25" x14ac:dyDescent="0.2">
      <c r="A48" s="127">
        <v>46125</v>
      </c>
      <c r="B48" s="128">
        <v>143</v>
      </c>
      <c r="C48" s="136" t="s">
        <v>95</v>
      </c>
      <c r="D48" s="130" t="s">
        <v>36</v>
      </c>
      <c r="E48" s="130" t="s">
        <v>53</v>
      </c>
      <c r="F48" s="130">
        <v>100</v>
      </c>
      <c r="G48" s="131">
        <v>30</v>
      </c>
      <c r="H48" s="125">
        <f t="shared" si="1"/>
        <v>3000</v>
      </c>
      <c r="I48" s="132" t="s">
        <v>90</v>
      </c>
      <c r="J48" s="130" t="s">
        <v>9</v>
      </c>
      <c r="K48" s="133" t="s">
        <v>10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s="17" customFormat="1" ht="14.25" x14ac:dyDescent="0.2">
      <c r="A49" s="134"/>
      <c r="B49" s="135"/>
      <c r="C49" s="136" t="s">
        <v>96</v>
      </c>
      <c r="D49" s="130" t="s">
        <v>36</v>
      </c>
      <c r="E49" s="130" t="s">
        <v>53</v>
      </c>
      <c r="F49" s="130">
        <v>25</v>
      </c>
      <c r="G49" s="131">
        <v>16</v>
      </c>
      <c r="H49" s="125">
        <f t="shared" si="1"/>
        <v>400</v>
      </c>
      <c r="I49" s="137"/>
      <c r="J49" s="130" t="s">
        <v>9</v>
      </c>
      <c r="K49" s="133" t="s">
        <v>10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s="17" customFormat="1" ht="14.25" x14ac:dyDescent="0.2">
      <c r="A50" s="134"/>
      <c r="B50" s="135"/>
      <c r="C50" s="136" t="s">
        <v>97</v>
      </c>
      <c r="D50" s="130" t="s">
        <v>36</v>
      </c>
      <c r="E50" s="130" t="s">
        <v>53</v>
      </c>
      <c r="F50" s="130">
        <v>1</v>
      </c>
      <c r="G50" s="131">
        <v>18</v>
      </c>
      <c r="H50" s="125">
        <f t="shared" si="1"/>
        <v>18</v>
      </c>
      <c r="I50" s="137"/>
      <c r="J50" s="130" t="s">
        <v>9</v>
      </c>
      <c r="K50" s="133" t="s">
        <v>10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s="17" customFormat="1" ht="28.5" x14ac:dyDescent="0.2">
      <c r="A51" s="134"/>
      <c r="B51" s="135"/>
      <c r="C51" s="136" t="s">
        <v>98</v>
      </c>
      <c r="D51" s="130" t="s">
        <v>36</v>
      </c>
      <c r="E51" s="130" t="s">
        <v>39</v>
      </c>
      <c r="F51" s="130">
        <v>4</v>
      </c>
      <c r="G51" s="131">
        <v>6</v>
      </c>
      <c r="H51" s="125">
        <f t="shared" si="1"/>
        <v>24</v>
      </c>
      <c r="I51" s="137"/>
      <c r="J51" s="130" t="s">
        <v>9</v>
      </c>
      <c r="K51" s="133" t="s">
        <v>10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s="17" customFormat="1" ht="14.25" x14ac:dyDescent="0.2">
      <c r="A52" s="138"/>
      <c r="B52" s="139"/>
      <c r="C52" s="136" t="s">
        <v>99</v>
      </c>
      <c r="D52" s="130" t="s">
        <v>36</v>
      </c>
      <c r="E52" s="130" t="s">
        <v>43</v>
      </c>
      <c r="F52" s="130">
        <v>1</v>
      </c>
      <c r="G52" s="131">
        <v>21</v>
      </c>
      <c r="H52" s="125">
        <f t="shared" si="1"/>
        <v>21</v>
      </c>
      <c r="I52" s="143"/>
      <c r="J52" s="130" t="s">
        <v>9</v>
      </c>
      <c r="K52" s="133" t="s">
        <v>10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s="17" customFormat="1" ht="23.25" customHeight="1" thickBot="1" x14ac:dyDescent="0.25">
      <c r="A53" s="166">
        <v>46125</v>
      </c>
      <c r="B53" s="167">
        <v>144</v>
      </c>
      <c r="C53" s="156" t="s">
        <v>95</v>
      </c>
      <c r="D53" s="157" t="s">
        <v>36</v>
      </c>
      <c r="E53" s="157" t="s">
        <v>53</v>
      </c>
      <c r="F53" s="157">
        <v>100</v>
      </c>
      <c r="G53" s="158">
        <v>30</v>
      </c>
      <c r="H53" s="159">
        <f t="shared" si="1"/>
        <v>3000</v>
      </c>
      <c r="I53" s="168" t="s">
        <v>94</v>
      </c>
      <c r="J53" s="157" t="s">
        <v>9</v>
      </c>
      <c r="K53" s="161" t="s">
        <v>10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30" customHeight="1" x14ac:dyDescent="0.25">
      <c r="A54" s="59" t="s">
        <v>11</v>
      </c>
      <c r="B54" s="60"/>
      <c r="C54" s="60"/>
      <c r="D54" s="60"/>
      <c r="E54" s="60"/>
      <c r="F54" s="60"/>
      <c r="G54" s="60"/>
      <c r="H54" s="60"/>
      <c r="I54" s="60"/>
      <c r="J54" s="60"/>
      <c r="K54" s="61"/>
    </row>
    <row r="55" spans="1:25" ht="30" customHeight="1" x14ac:dyDescent="0.25">
      <c r="A55" s="62" t="str">
        <f>A2</f>
        <v>CONCENTRADO DE DONATIVOS SALIDAS ABRIL 2026</v>
      </c>
      <c r="B55" s="63"/>
      <c r="C55" s="63"/>
      <c r="D55" s="63"/>
      <c r="E55" s="63"/>
      <c r="F55" s="63"/>
      <c r="G55" s="63"/>
      <c r="H55" s="63"/>
      <c r="I55" s="63"/>
      <c r="J55" s="63"/>
      <c r="K55" s="64"/>
    </row>
    <row r="56" spans="1:25" ht="30" customHeight="1" thickBot="1" x14ac:dyDescent="0.3">
      <c r="A56" s="65" t="s">
        <v>46</v>
      </c>
      <c r="B56" s="66"/>
      <c r="C56" s="66"/>
      <c r="D56" s="66"/>
      <c r="E56" s="66"/>
      <c r="F56" s="66"/>
      <c r="G56" s="66"/>
      <c r="H56" s="66"/>
      <c r="I56" s="66"/>
      <c r="J56" s="66"/>
      <c r="K56" s="67"/>
    </row>
    <row r="57" spans="1:25" ht="30" customHeight="1" thickBot="1" x14ac:dyDescent="0.3">
      <c r="A57" s="117" t="s">
        <v>0</v>
      </c>
      <c r="B57" s="118" t="s">
        <v>1</v>
      </c>
      <c r="C57" s="118" t="s">
        <v>2</v>
      </c>
      <c r="D57" s="118" t="s">
        <v>16</v>
      </c>
      <c r="E57" s="118" t="s">
        <v>17</v>
      </c>
      <c r="F57" s="119" t="s">
        <v>3</v>
      </c>
      <c r="G57" s="118" t="s">
        <v>4</v>
      </c>
      <c r="H57" s="118" t="s">
        <v>5</v>
      </c>
      <c r="I57" s="118" t="s">
        <v>6</v>
      </c>
      <c r="J57" s="118" t="s">
        <v>7</v>
      </c>
      <c r="K57" s="118" t="s">
        <v>8</v>
      </c>
    </row>
    <row r="58" spans="1:25" s="17" customFormat="1" ht="42.75" x14ac:dyDescent="0.2">
      <c r="A58" s="169">
        <v>46125</v>
      </c>
      <c r="B58" s="121">
        <v>145</v>
      </c>
      <c r="C58" s="122" t="s">
        <v>95</v>
      </c>
      <c r="D58" s="123" t="s">
        <v>36</v>
      </c>
      <c r="E58" s="123" t="s">
        <v>53</v>
      </c>
      <c r="F58" s="123">
        <v>100</v>
      </c>
      <c r="G58" s="124">
        <v>30</v>
      </c>
      <c r="H58" s="164">
        <f>G58*F58</f>
        <v>3000</v>
      </c>
      <c r="I58" s="170" t="s">
        <v>59</v>
      </c>
      <c r="J58" s="123" t="s">
        <v>9</v>
      </c>
      <c r="K58" s="126" t="s">
        <v>10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s="17" customFormat="1" ht="14.25" x14ac:dyDescent="0.2">
      <c r="A59" s="127">
        <v>46125</v>
      </c>
      <c r="B59" s="128">
        <v>146</v>
      </c>
      <c r="C59" s="129" t="s">
        <v>95</v>
      </c>
      <c r="D59" s="140" t="s">
        <v>36</v>
      </c>
      <c r="E59" s="140" t="s">
        <v>53</v>
      </c>
      <c r="F59" s="140">
        <v>1035</v>
      </c>
      <c r="G59" s="141">
        <v>30</v>
      </c>
      <c r="H59" s="142">
        <f>G59*F59</f>
        <v>31050</v>
      </c>
      <c r="I59" s="132" t="s">
        <v>93</v>
      </c>
      <c r="J59" s="140" t="s">
        <v>9</v>
      </c>
      <c r="K59" s="171" t="s">
        <v>10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s="17" customFormat="1" ht="14.25" x14ac:dyDescent="0.2">
      <c r="A60" s="138"/>
      <c r="B60" s="139"/>
      <c r="C60" s="136" t="s">
        <v>55</v>
      </c>
      <c r="D60" s="130" t="s">
        <v>36</v>
      </c>
      <c r="E60" s="130" t="s">
        <v>53</v>
      </c>
      <c r="F60" s="130">
        <v>140</v>
      </c>
      <c r="G60" s="131">
        <v>17.079999999999998</v>
      </c>
      <c r="H60" s="125">
        <f>G60*F60</f>
        <v>2391.1999999999998</v>
      </c>
      <c r="I60" s="143"/>
      <c r="J60" s="130" t="s">
        <v>9</v>
      </c>
      <c r="K60" s="133" t="s">
        <v>10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s="17" customFormat="1" ht="14.25" x14ac:dyDescent="0.2">
      <c r="A61" s="127">
        <v>46125</v>
      </c>
      <c r="B61" s="128">
        <v>147</v>
      </c>
      <c r="C61" s="136" t="s">
        <v>52</v>
      </c>
      <c r="D61" s="140" t="s">
        <v>36</v>
      </c>
      <c r="E61" s="140" t="s">
        <v>53</v>
      </c>
      <c r="F61" s="140">
        <v>3</v>
      </c>
      <c r="G61" s="131">
        <v>15.02</v>
      </c>
      <c r="H61" s="142">
        <f t="shared" ref="H61:H88" si="2">G61*F61</f>
        <v>45.06</v>
      </c>
      <c r="I61" s="137" t="s">
        <v>100</v>
      </c>
      <c r="J61" s="140" t="s">
        <v>9</v>
      </c>
      <c r="K61" s="171" t="s">
        <v>10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s="17" customFormat="1" ht="14.25" x14ac:dyDescent="0.2">
      <c r="A62" s="134"/>
      <c r="B62" s="135"/>
      <c r="C62" s="136" t="s">
        <v>54</v>
      </c>
      <c r="D62" s="130" t="s">
        <v>36</v>
      </c>
      <c r="E62" s="130" t="s">
        <v>53</v>
      </c>
      <c r="F62" s="130">
        <v>3</v>
      </c>
      <c r="G62" s="131">
        <v>17.62</v>
      </c>
      <c r="H62" s="125">
        <f t="shared" si="2"/>
        <v>52.86</v>
      </c>
      <c r="I62" s="137"/>
      <c r="J62" s="130" t="s">
        <v>9</v>
      </c>
      <c r="K62" s="133" t="s">
        <v>10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s="17" customFormat="1" ht="14.25" x14ac:dyDescent="0.2">
      <c r="A63" s="134"/>
      <c r="B63" s="135"/>
      <c r="C63" s="136" t="s">
        <v>55</v>
      </c>
      <c r="D63" s="130" t="s">
        <v>36</v>
      </c>
      <c r="E63" s="130" t="s">
        <v>53</v>
      </c>
      <c r="F63" s="130">
        <v>3</v>
      </c>
      <c r="G63" s="131">
        <v>29.43</v>
      </c>
      <c r="H63" s="125">
        <f t="shared" si="2"/>
        <v>88.289999999999992</v>
      </c>
      <c r="I63" s="137"/>
      <c r="J63" s="130" t="s">
        <v>9</v>
      </c>
      <c r="K63" s="133" t="s">
        <v>10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s="17" customFormat="1" ht="28.5" x14ac:dyDescent="0.2">
      <c r="A64" s="138"/>
      <c r="B64" s="139"/>
      <c r="C64" s="136" t="s">
        <v>56</v>
      </c>
      <c r="D64" s="130" t="s">
        <v>36</v>
      </c>
      <c r="E64" s="130" t="s">
        <v>53</v>
      </c>
      <c r="F64" s="130">
        <v>3</v>
      </c>
      <c r="G64" s="131">
        <v>17.079999999999998</v>
      </c>
      <c r="H64" s="125">
        <f t="shared" si="2"/>
        <v>51.239999999999995</v>
      </c>
      <c r="I64" s="143"/>
      <c r="J64" s="130" t="s">
        <v>9</v>
      </c>
      <c r="K64" s="133" t="s">
        <v>10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s="17" customFormat="1" ht="12" customHeight="1" x14ac:dyDescent="0.2">
      <c r="A65" s="127">
        <v>46125</v>
      </c>
      <c r="B65" s="128">
        <v>148</v>
      </c>
      <c r="C65" s="149" t="s">
        <v>87</v>
      </c>
      <c r="D65" s="130" t="s">
        <v>36</v>
      </c>
      <c r="E65" s="130" t="s">
        <v>39</v>
      </c>
      <c r="F65" s="130">
        <v>40</v>
      </c>
      <c r="G65" s="141">
        <v>40</v>
      </c>
      <c r="H65" s="125">
        <f t="shared" si="2"/>
        <v>1600</v>
      </c>
      <c r="I65" s="132" t="s">
        <v>106</v>
      </c>
      <c r="J65" s="130" t="s">
        <v>9</v>
      </c>
      <c r="K65" s="133" t="s">
        <v>10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s="17" customFormat="1" ht="14.25" x14ac:dyDescent="0.2">
      <c r="A66" s="134"/>
      <c r="B66" s="135"/>
      <c r="C66" s="136" t="s">
        <v>38</v>
      </c>
      <c r="D66" s="130" t="s">
        <v>36</v>
      </c>
      <c r="E66" s="130" t="s">
        <v>39</v>
      </c>
      <c r="F66" s="130">
        <v>216</v>
      </c>
      <c r="G66" s="131">
        <v>23</v>
      </c>
      <c r="H66" s="125">
        <f t="shared" si="2"/>
        <v>4968</v>
      </c>
      <c r="I66" s="137"/>
      <c r="J66" s="130" t="s">
        <v>9</v>
      </c>
      <c r="K66" s="133" t="s">
        <v>10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s="17" customFormat="1" ht="28.5" x14ac:dyDescent="0.2">
      <c r="A67" s="138"/>
      <c r="B67" s="139"/>
      <c r="C67" s="136" t="s">
        <v>101</v>
      </c>
      <c r="D67" s="130" t="s">
        <v>36</v>
      </c>
      <c r="E67" s="130" t="s">
        <v>39</v>
      </c>
      <c r="F67" s="130">
        <v>160</v>
      </c>
      <c r="G67" s="131">
        <v>40</v>
      </c>
      <c r="H67" s="125">
        <f t="shared" si="2"/>
        <v>6400</v>
      </c>
      <c r="I67" s="137"/>
      <c r="J67" s="130" t="s">
        <v>9</v>
      </c>
      <c r="K67" s="133" t="s">
        <v>10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s="17" customFormat="1" ht="42.75" x14ac:dyDescent="0.2">
      <c r="A68" s="127">
        <v>46125</v>
      </c>
      <c r="B68" s="128">
        <v>149</v>
      </c>
      <c r="C68" s="136" t="s">
        <v>102</v>
      </c>
      <c r="D68" s="130" t="s">
        <v>36</v>
      </c>
      <c r="E68" s="130" t="s">
        <v>105</v>
      </c>
      <c r="F68" s="130">
        <v>1</v>
      </c>
      <c r="G68" s="131">
        <v>1</v>
      </c>
      <c r="H68" s="125">
        <f t="shared" si="2"/>
        <v>1</v>
      </c>
      <c r="I68" s="137" t="s">
        <v>12</v>
      </c>
      <c r="J68" s="130" t="s">
        <v>9</v>
      </c>
      <c r="K68" s="133" t="s">
        <v>10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s="17" customFormat="1" ht="28.5" x14ac:dyDescent="0.2">
      <c r="A69" s="134"/>
      <c r="B69" s="135"/>
      <c r="C69" s="136" t="s">
        <v>103</v>
      </c>
      <c r="D69" s="130" t="s">
        <v>36</v>
      </c>
      <c r="E69" s="130" t="s">
        <v>67</v>
      </c>
      <c r="F69" s="130">
        <v>6</v>
      </c>
      <c r="G69" s="131">
        <v>100</v>
      </c>
      <c r="H69" s="125">
        <f t="shared" si="2"/>
        <v>600</v>
      </c>
      <c r="I69" s="137"/>
      <c r="J69" s="130" t="s">
        <v>9</v>
      </c>
      <c r="K69" s="133" t="s">
        <v>10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s="17" customFormat="1" ht="42.75" x14ac:dyDescent="0.2">
      <c r="A70" s="138"/>
      <c r="B70" s="139"/>
      <c r="C70" s="136" t="s">
        <v>104</v>
      </c>
      <c r="D70" s="130" t="s">
        <v>36</v>
      </c>
      <c r="E70" s="130" t="s">
        <v>41</v>
      </c>
      <c r="F70" s="130">
        <v>2</v>
      </c>
      <c r="G70" s="131">
        <v>500</v>
      </c>
      <c r="H70" s="125">
        <f t="shared" si="2"/>
        <v>1000</v>
      </c>
      <c r="I70" s="143"/>
      <c r="J70" s="130" t="s">
        <v>9</v>
      </c>
      <c r="K70" s="133" t="s">
        <v>10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s="17" customFormat="1" ht="57" x14ac:dyDescent="0.2">
      <c r="A71" s="144">
        <v>46125</v>
      </c>
      <c r="B71" s="148">
        <v>150</v>
      </c>
      <c r="C71" s="136" t="s">
        <v>40</v>
      </c>
      <c r="D71" s="130" t="s">
        <v>36</v>
      </c>
      <c r="E71" s="130" t="s">
        <v>39</v>
      </c>
      <c r="F71" s="130">
        <v>100</v>
      </c>
      <c r="G71" s="131">
        <v>259</v>
      </c>
      <c r="H71" s="125">
        <f t="shared" si="2"/>
        <v>25900</v>
      </c>
      <c r="I71" s="172" t="s">
        <v>107</v>
      </c>
      <c r="J71" s="130" t="s">
        <v>9</v>
      </c>
      <c r="K71" s="133" t="s">
        <v>10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s="17" customFormat="1" ht="42.75" x14ac:dyDescent="0.2">
      <c r="A72" s="147">
        <v>46125</v>
      </c>
      <c r="B72" s="148">
        <v>151</v>
      </c>
      <c r="C72" s="136" t="s">
        <v>40</v>
      </c>
      <c r="D72" s="173" t="s">
        <v>36</v>
      </c>
      <c r="E72" s="130" t="s">
        <v>39</v>
      </c>
      <c r="F72" s="173">
        <v>120</v>
      </c>
      <c r="G72" s="174">
        <v>259</v>
      </c>
      <c r="H72" s="125">
        <f t="shared" si="2"/>
        <v>31080</v>
      </c>
      <c r="I72" s="146" t="s">
        <v>93</v>
      </c>
      <c r="J72" s="130" t="s">
        <v>9</v>
      </c>
      <c r="K72" s="133" t="s">
        <v>10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s="17" customFormat="1" ht="28.5" x14ac:dyDescent="0.2">
      <c r="A73" s="147">
        <v>46125</v>
      </c>
      <c r="B73" s="148">
        <v>152</v>
      </c>
      <c r="C73" s="136" t="s">
        <v>40</v>
      </c>
      <c r="D73" s="173" t="s">
        <v>36</v>
      </c>
      <c r="E73" s="173" t="s">
        <v>39</v>
      </c>
      <c r="F73" s="173">
        <v>100</v>
      </c>
      <c r="G73" s="174">
        <v>259</v>
      </c>
      <c r="H73" s="125">
        <f t="shared" si="2"/>
        <v>25900</v>
      </c>
      <c r="I73" s="146" t="s">
        <v>86</v>
      </c>
      <c r="J73" s="130" t="s">
        <v>9</v>
      </c>
      <c r="K73" s="133" t="s">
        <v>10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s="17" customFormat="1" ht="14.25" x14ac:dyDescent="0.2">
      <c r="A74" s="127">
        <v>46127</v>
      </c>
      <c r="B74" s="128">
        <v>153</v>
      </c>
      <c r="C74" s="136" t="s">
        <v>54</v>
      </c>
      <c r="D74" s="173" t="s">
        <v>36</v>
      </c>
      <c r="E74" s="173" t="s">
        <v>53</v>
      </c>
      <c r="F74" s="173">
        <v>22</v>
      </c>
      <c r="G74" s="174">
        <v>17.62</v>
      </c>
      <c r="H74" s="125">
        <f t="shared" si="2"/>
        <v>387.64000000000004</v>
      </c>
      <c r="I74" s="137" t="s">
        <v>109</v>
      </c>
      <c r="J74" s="130" t="s">
        <v>9</v>
      </c>
      <c r="K74" s="133" t="s">
        <v>10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s="17" customFormat="1" ht="28.5" x14ac:dyDescent="0.2">
      <c r="A75" s="134"/>
      <c r="B75" s="135"/>
      <c r="C75" s="175" t="s">
        <v>56</v>
      </c>
      <c r="D75" s="173" t="s">
        <v>36</v>
      </c>
      <c r="E75" s="173" t="s">
        <v>53</v>
      </c>
      <c r="F75" s="173">
        <v>18</v>
      </c>
      <c r="G75" s="174">
        <v>29.43</v>
      </c>
      <c r="H75" s="125">
        <f t="shared" si="2"/>
        <v>529.74</v>
      </c>
      <c r="I75" s="137"/>
      <c r="J75" s="130" t="s">
        <v>9</v>
      </c>
      <c r="K75" s="133" t="s">
        <v>10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s="17" customFormat="1" ht="14.25" x14ac:dyDescent="0.2">
      <c r="A76" s="134"/>
      <c r="B76" s="135"/>
      <c r="C76" s="176" t="s">
        <v>52</v>
      </c>
      <c r="D76" s="177" t="s">
        <v>36</v>
      </c>
      <c r="E76" s="177" t="s">
        <v>53</v>
      </c>
      <c r="F76" s="177">
        <v>123</v>
      </c>
      <c r="G76" s="178">
        <v>15.02</v>
      </c>
      <c r="H76" s="152">
        <f t="shared" si="2"/>
        <v>1847.46</v>
      </c>
      <c r="I76" s="137"/>
      <c r="J76" s="150" t="s">
        <v>9</v>
      </c>
      <c r="K76" s="153" t="s">
        <v>10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s="17" customFormat="1" ht="14.25" x14ac:dyDescent="0.2">
      <c r="A77" s="138"/>
      <c r="B77" s="139"/>
      <c r="C77" s="176" t="s">
        <v>108</v>
      </c>
      <c r="D77" s="177" t="s">
        <v>36</v>
      </c>
      <c r="E77" s="177" t="s">
        <v>53</v>
      </c>
      <c r="F77" s="177">
        <v>56</v>
      </c>
      <c r="G77" s="178">
        <v>17.079999999999998</v>
      </c>
      <c r="H77" s="152">
        <f t="shared" si="2"/>
        <v>956.4799999999999</v>
      </c>
      <c r="I77" s="143"/>
      <c r="J77" s="150" t="s">
        <v>9</v>
      </c>
      <c r="K77" s="153" t="s">
        <v>10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s="17" customFormat="1" ht="57.75" thickBot="1" x14ac:dyDescent="0.25">
      <c r="A78" s="166">
        <v>46125</v>
      </c>
      <c r="B78" s="167">
        <v>154</v>
      </c>
      <c r="C78" s="179" t="s">
        <v>95</v>
      </c>
      <c r="D78" s="180" t="s">
        <v>36</v>
      </c>
      <c r="E78" s="180" t="s">
        <v>53</v>
      </c>
      <c r="F78" s="180">
        <v>117</v>
      </c>
      <c r="G78" s="181">
        <v>30</v>
      </c>
      <c r="H78" s="159">
        <f t="shared" si="2"/>
        <v>3510</v>
      </c>
      <c r="I78" s="168" t="s">
        <v>58</v>
      </c>
      <c r="J78" s="157" t="s">
        <v>9</v>
      </c>
      <c r="K78" s="161" t="s">
        <v>10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30" customHeight="1" x14ac:dyDescent="0.25">
      <c r="A79" s="59" t="s">
        <v>11</v>
      </c>
      <c r="B79" s="60"/>
      <c r="C79" s="60"/>
      <c r="D79" s="60"/>
      <c r="E79" s="60"/>
      <c r="F79" s="60"/>
      <c r="G79" s="60"/>
      <c r="H79" s="60"/>
      <c r="I79" s="60"/>
      <c r="J79" s="60"/>
      <c r="K79" s="61"/>
    </row>
    <row r="80" spans="1:25" ht="30" customHeight="1" x14ac:dyDescent="0.25">
      <c r="A80" s="62" t="str">
        <f>A2</f>
        <v>CONCENTRADO DE DONATIVOS SALIDAS ABRIL 2026</v>
      </c>
      <c r="B80" s="63"/>
      <c r="C80" s="63"/>
      <c r="D80" s="63"/>
      <c r="E80" s="63"/>
      <c r="F80" s="63"/>
      <c r="G80" s="63"/>
      <c r="H80" s="63"/>
      <c r="I80" s="63"/>
      <c r="J80" s="63"/>
      <c r="K80" s="64"/>
    </row>
    <row r="81" spans="1:25" ht="30" customHeight="1" thickBot="1" x14ac:dyDescent="0.3">
      <c r="A81" s="65" t="s">
        <v>46</v>
      </c>
      <c r="B81" s="66"/>
      <c r="C81" s="66"/>
      <c r="D81" s="66"/>
      <c r="E81" s="66"/>
      <c r="F81" s="66"/>
      <c r="G81" s="66"/>
      <c r="H81" s="66"/>
      <c r="I81" s="66"/>
      <c r="J81" s="66"/>
      <c r="K81" s="67"/>
    </row>
    <row r="82" spans="1:25" ht="30" customHeight="1" thickBot="1" x14ac:dyDescent="0.3">
      <c r="A82" s="117" t="s">
        <v>0</v>
      </c>
      <c r="B82" s="118" t="s">
        <v>1</v>
      </c>
      <c r="C82" s="118" t="s">
        <v>2</v>
      </c>
      <c r="D82" s="118" t="s">
        <v>16</v>
      </c>
      <c r="E82" s="118" t="s">
        <v>17</v>
      </c>
      <c r="F82" s="119" t="s">
        <v>3</v>
      </c>
      <c r="G82" s="118" t="s">
        <v>4</v>
      </c>
      <c r="H82" s="118" t="s">
        <v>5</v>
      </c>
      <c r="I82" s="118" t="s">
        <v>6</v>
      </c>
      <c r="J82" s="118" t="s">
        <v>7</v>
      </c>
      <c r="K82" s="118" t="s">
        <v>8</v>
      </c>
    </row>
    <row r="83" spans="1:25" s="17" customFormat="1" ht="42.75" x14ac:dyDescent="0.2">
      <c r="A83" s="144">
        <v>46125</v>
      </c>
      <c r="B83" s="145">
        <v>155</v>
      </c>
      <c r="C83" s="182" t="s">
        <v>95</v>
      </c>
      <c r="D83" s="183" t="s">
        <v>36</v>
      </c>
      <c r="E83" s="183" t="s">
        <v>53</v>
      </c>
      <c r="F83" s="183">
        <v>50</v>
      </c>
      <c r="G83" s="184">
        <v>30</v>
      </c>
      <c r="H83" s="142">
        <f>G83*F83</f>
        <v>1500</v>
      </c>
      <c r="I83" s="172" t="s">
        <v>66</v>
      </c>
      <c r="J83" s="140" t="s">
        <v>9</v>
      </c>
      <c r="K83" s="171" t="s">
        <v>10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s="17" customFormat="1" ht="12" customHeight="1" x14ac:dyDescent="0.2">
      <c r="A84" s="127">
        <v>46125</v>
      </c>
      <c r="B84" s="128">
        <v>156</v>
      </c>
      <c r="C84" s="175" t="s">
        <v>95</v>
      </c>
      <c r="D84" s="173" t="s">
        <v>36</v>
      </c>
      <c r="E84" s="173" t="s">
        <v>53</v>
      </c>
      <c r="F84" s="173">
        <v>90</v>
      </c>
      <c r="G84" s="174">
        <v>30</v>
      </c>
      <c r="H84" s="125">
        <f>G84*F84</f>
        <v>2700</v>
      </c>
      <c r="I84" s="132" t="s">
        <v>12</v>
      </c>
      <c r="J84" s="130" t="s">
        <v>9</v>
      </c>
      <c r="K84" s="133" t="s">
        <v>10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s="17" customFormat="1" ht="14.25" x14ac:dyDescent="0.2">
      <c r="A85" s="134"/>
      <c r="B85" s="135"/>
      <c r="C85" s="175" t="s">
        <v>42</v>
      </c>
      <c r="D85" s="173" t="s">
        <v>36</v>
      </c>
      <c r="E85" s="173" t="s">
        <v>39</v>
      </c>
      <c r="F85" s="173">
        <v>102</v>
      </c>
      <c r="G85" s="174">
        <v>35</v>
      </c>
      <c r="H85" s="125">
        <f>G85*F85</f>
        <v>3570</v>
      </c>
      <c r="I85" s="137"/>
      <c r="J85" s="130" t="s">
        <v>9</v>
      </c>
      <c r="K85" s="133" t="s">
        <v>10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s="17" customFormat="1" ht="14.25" x14ac:dyDescent="0.2">
      <c r="A86" s="138"/>
      <c r="B86" s="139"/>
      <c r="C86" s="175" t="s">
        <v>89</v>
      </c>
      <c r="D86" s="130" t="s">
        <v>36</v>
      </c>
      <c r="E86" s="130" t="s">
        <v>39</v>
      </c>
      <c r="F86" s="130">
        <v>120</v>
      </c>
      <c r="G86" s="131">
        <v>4.38</v>
      </c>
      <c r="H86" s="125">
        <f>G86*F86</f>
        <v>525.6</v>
      </c>
      <c r="I86" s="143"/>
      <c r="J86" s="130" t="s">
        <v>9</v>
      </c>
      <c r="K86" s="133" t="s">
        <v>10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s="17" customFormat="1" ht="28.5" x14ac:dyDescent="0.2">
      <c r="A87" s="185">
        <v>46127</v>
      </c>
      <c r="B87" s="145">
        <v>157</v>
      </c>
      <c r="C87" s="182" t="s">
        <v>110</v>
      </c>
      <c r="D87" s="140" t="s">
        <v>36</v>
      </c>
      <c r="E87" s="140" t="s">
        <v>39</v>
      </c>
      <c r="F87" s="140">
        <v>140</v>
      </c>
      <c r="G87" s="141">
        <v>259</v>
      </c>
      <c r="H87" s="142">
        <f t="shared" si="2"/>
        <v>36260</v>
      </c>
      <c r="I87" s="172" t="s">
        <v>57</v>
      </c>
      <c r="J87" s="140" t="s">
        <v>9</v>
      </c>
      <c r="K87" s="171" t="s">
        <v>10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s="17" customFormat="1" ht="22.7" customHeight="1" x14ac:dyDescent="0.2">
      <c r="A88" s="186">
        <v>46127</v>
      </c>
      <c r="B88" s="128">
        <v>158</v>
      </c>
      <c r="C88" s="175" t="s">
        <v>111</v>
      </c>
      <c r="D88" s="130" t="s">
        <v>36</v>
      </c>
      <c r="E88" s="130" t="s">
        <v>45</v>
      </c>
      <c r="F88" s="130">
        <v>20</v>
      </c>
      <c r="G88" s="131">
        <v>30</v>
      </c>
      <c r="H88" s="125">
        <f t="shared" si="2"/>
        <v>600</v>
      </c>
      <c r="I88" s="132" t="s">
        <v>112</v>
      </c>
      <c r="J88" s="150" t="s">
        <v>9</v>
      </c>
      <c r="K88" s="153" t="s">
        <v>10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s="17" customFormat="1" ht="28.5" x14ac:dyDescent="0.2">
      <c r="A89" s="187"/>
      <c r="B89" s="139"/>
      <c r="C89" s="175" t="s">
        <v>62</v>
      </c>
      <c r="D89" s="130" t="s">
        <v>36</v>
      </c>
      <c r="E89" s="130" t="s">
        <v>63</v>
      </c>
      <c r="F89" s="130">
        <v>1</v>
      </c>
      <c r="G89" s="131">
        <v>100</v>
      </c>
      <c r="H89" s="125">
        <f>G89*F89</f>
        <v>100</v>
      </c>
      <c r="I89" s="143"/>
      <c r="J89" s="130" t="s">
        <v>9</v>
      </c>
      <c r="K89" s="133" t="s">
        <v>10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s="17" customFormat="1" ht="42.75" x14ac:dyDescent="0.2">
      <c r="A90" s="188">
        <v>46128</v>
      </c>
      <c r="B90" s="148">
        <v>159</v>
      </c>
      <c r="C90" s="175" t="s">
        <v>110</v>
      </c>
      <c r="D90" s="140" t="s">
        <v>36</v>
      </c>
      <c r="E90" s="140" t="s">
        <v>39</v>
      </c>
      <c r="F90" s="140">
        <v>57</v>
      </c>
      <c r="G90" s="141">
        <v>259</v>
      </c>
      <c r="H90" s="142">
        <f>G90*F90</f>
        <v>14763</v>
      </c>
      <c r="I90" s="146" t="s">
        <v>113</v>
      </c>
      <c r="J90" s="140" t="s">
        <v>9</v>
      </c>
      <c r="K90" s="171" t="s">
        <v>10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s="17" customFormat="1" ht="28.5" x14ac:dyDescent="0.2">
      <c r="A91" s="185">
        <v>46128</v>
      </c>
      <c r="B91" s="145">
        <v>160</v>
      </c>
      <c r="C91" s="175" t="s">
        <v>114</v>
      </c>
      <c r="D91" s="130" t="s">
        <v>36</v>
      </c>
      <c r="E91" s="130" t="s">
        <v>39</v>
      </c>
      <c r="F91" s="130">
        <v>576</v>
      </c>
      <c r="G91" s="131">
        <v>5</v>
      </c>
      <c r="H91" s="142">
        <f t="shared" ref="H91:H138" si="3">G91*F91</f>
        <v>2880</v>
      </c>
      <c r="I91" s="172" t="s">
        <v>115</v>
      </c>
      <c r="J91" s="130" t="s">
        <v>9</v>
      </c>
      <c r="K91" s="133" t="s">
        <v>10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s="17" customFormat="1" ht="42.75" x14ac:dyDescent="0.2">
      <c r="A92" s="188">
        <v>46128</v>
      </c>
      <c r="B92" s="148">
        <v>161</v>
      </c>
      <c r="C92" s="175" t="s">
        <v>116</v>
      </c>
      <c r="D92" s="130" t="s">
        <v>36</v>
      </c>
      <c r="E92" s="130" t="s">
        <v>41</v>
      </c>
      <c r="F92" s="130">
        <v>20</v>
      </c>
      <c r="G92" s="131">
        <v>145.13999999999999</v>
      </c>
      <c r="H92" s="142">
        <f t="shared" si="3"/>
        <v>2902.7999999999997</v>
      </c>
      <c r="I92" s="146" t="s">
        <v>60</v>
      </c>
      <c r="J92" s="130" t="s">
        <v>9</v>
      </c>
      <c r="K92" s="133" t="s">
        <v>10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s="17" customFormat="1" ht="28.5" x14ac:dyDescent="0.2">
      <c r="A93" s="188">
        <v>46128</v>
      </c>
      <c r="B93" s="148">
        <v>162</v>
      </c>
      <c r="C93" s="136" t="s">
        <v>110</v>
      </c>
      <c r="D93" s="130" t="s">
        <v>36</v>
      </c>
      <c r="E93" s="130" t="s">
        <v>39</v>
      </c>
      <c r="F93" s="130">
        <v>100</v>
      </c>
      <c r="G93" s="131">
        <v>259</v>
      </c>
      <c r="H93" s="142">
        <f t="shared" si="3"/>
        <v>25900</v>
      </c>
      <c r="I93" s="146" t="s">
        <v>90</v>
      </c>
      <c r="J93" s="130" t="s">
        <v>9</v>
      </c>
      <c r="K93" s="133" t="s">
        <v>10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s="17" customFormat="1" ht="28.5" x14ac:dyDescent="0.2">
      <c r="A94" s="185">
        <v>46129</v>
      </c>
      <c r="B94" s="145">
        <v>163</v>
      </c>
      <c r="C94" s="136" t="s">
        <v>110</v>
      </c>
      <c r="D94" s="130" t="s">
        <v>36</v>
      </c>
      <c r="E94" s="130" t="s">
        <v>39</v>
      </c>
      <c r="F94" s="130">
        <v>80</v>
      </c>
      <c r="G94" s="131">
        <v>259</v>
      </c>
      <c r="H94" s="142">
        <f t="shared" si="3"/>
        <v>20720</v>
      </c>
      <c r="I94" s="172" t="s">
        <v>117</v>
      </c>
      <c r="J94" s="130" t="s">
        <v>9</v>
      </c>
      <c r="K94" s="133" t="s">
        <v>10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s="17" customFormat="1" ht="14.25" x14ac:dyDescent="0.2">
      <c r="A95" s="186">
        <v>46132</v>
      </c>
      <c r="B95" s="128">
        <v>164</v>
      </c>
      <c r="C95" s="136" t="s">
        <v>87</v>
      </c>
      <c r="D95" s="130" t="s">
        <v>36</v>
      </c>
      <c r="E95" s="130" t="s">
        <v>39</v>
      </c>
      <c r="F95" s="130">
        <v>80</v>
      </c>
      <c r="G95" s="131">
        <v>40</v>
      </c>
      <c r="H95" s="142">
        <f t="shared" si="3"/>
        <v>3200</v>
      </c>
      <c r="I95" s="189" t="s">
        <v>119</v>
      </c>
      <c r="J95" s="130" t="s">
        <v>9</v>
      </c>
      <c r="K95" s="133" t="s">
        <v>10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s="9" customFormat="1" ht="14.25" x14ac:dyDescent="0.2">
      <c r="A96" s="190"/>
      <c r="B96" s="135"/>
      <c r="C96" s="175" t="s">
        <v>38</v>
      </c>
      <c r="D96" s="173" t="s">
        <v>36</v>
      </c>
      <c r="E96" s="130" t="s">
        <v>39</v>
      </c>
      <c r="F96" s="173">
        <v>96</v>
      </c>
      <c r="G96" s="131">
        <v>23</v>
      </c>
      <c r="H96" s="142">
        <f t="shared" si="3"/>
        <v>2208</v>
      </c>
      <c r="I96" s="191"/>
      <c r="J96" s="130" t="s">
        <v>9</v>
      </c>
      <c r="K96" s="133" t="s">
        <v>10</v>
      </c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s="9" customFormat="1" ht="14.25" x14ac:dyDescent="0.2">
      <c r="A97" s="187"/>
      <c r="B97" s="139"/>
      <c r="C97" s="136" t="s">
        <v>118</v>
      </c>
      <c r="D97" s="173" t="s">
        <v>36</v>
      </c>
      <c r="E97" s="173" t="s">
        <v>41</v>
      </c>
      <c r="F97" s="173">
        <v>2</v>
      </c>
      <c r="G97" s="131">
        <v>1200</v>
      </c>
      <c r="H97" s="142">
        <f t="shared" si="3"/>
        <v>2400</v>
      </c>
      <c r="I97" s="192"/>
      <c r="J97" s="130" t="s">
        <v>9</v>
      </c>
      <c r="K97" s="133" t="s">
        <v>10</v>
      </c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s="9" customFormat="1" ht="14.25" x14ac:dyDescent="0.2">
      <c r="A98" s="186">
        <v>46132</v>
      </c>
      <c r="B98" s="128">
        <v>165</v>
      </c>
      <c r="C98" s="136" t="s">
        <v>120</v>
      </c>
      <c r="D98" s="173" t="s">
        <v>36</v>
      </c>
      <c r="E98" s="173" t="s">
        <v>39</v>
      </c>
      <c r="F98" s="173">
        <v>6</v>
      </c>
      <c r="G98" s="131">
        <v>189</v>
      </c>
      <c r="H98" s="125">
        <f t="shared" si="3"/>
        <v>1134</v>
      </c>
      <c r="I98" s="189" t="s">
        <v>125</v>
      </c>
      <c r="J98" s="130" t="s">
        <v>9</v>
      </c>
      <c r="K98" s="133" t="s">
        <v>10</v>
      </c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s="9" customFormat="1" ht="14.25" x14ac:dyDescent="0.2">
      <c r="A99" s="190"/>
      <c r="B99" s="135"/>
      <c r="C99" s="136" t="s">
        <v>121</v>
      </c>
      <c r="D99" s="173" t="s">
        <v>36</v>
      </c>
      <c r="E99" s="173" t="s">
        <v>39</v>
      </c>
      <c r="F99" s="173">
        <v>4</v>
      </c>
      <c r="G99" s="131">
        <v>250</v>
      </c>
      <c r="H99" s="142">
        <f t="shared" si="3"/>
        <v>1000</v>
      </c>
      <c r="I99" s="191"/>
      <c r="J99" s="130" t="s">
        <v>9</v>
      </c>
      <c r="K99" s="133" t="s">
        <v>10</v>
      </c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s="9" customFormat="1" ht="14.25" x14ac:dyDescent="0.2">
      <c r="A100" s="190"/>
      <c r="B100" s="135"/>
      <c r="C100" s="175" t="s">
        <v>122</v>
      </c>
      <c r="D100" s="173" t="s">
        <v>36</v>
      </c>
      <c r="E100" s="173" t="s">
        <v>39</v>
      </c>
      <c r="F100" s="173">
        <v>4</v>
      </c>
      <c r="G100" s="174">
        <v>250</v>
      </c>
      <c r="H100" s="125">
        <f t="shared" si="3"/>
        <v>1000</v>
      </c>
      <c r="I100" s="191"/>
      <c r="J100" s="130" t="s">
        <v>9</v>
      </c>
      <c r="K100" s="133" t="s">
        <v>10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s="9" customFormat="1" ht="14.25" x14ac:dyDescent="0.2">
      <c r="A101" s="190"/>
      <c r="B101" s="135"/>
      <c r="C101" s="175" t="s">
        <v>87</v>
      </c>
      <c r="D101" s="173" t="s">
        <v>36</v>
      </c>
      <c r="E101" s="173" t="s">
        <v>39</v>
      </c>
      <c r="F101" s="173">
        <v>4</v>
      </c>
      <c r="G101" s="174">
        <v>40</v>
      </c>
      <c r="H101" s="125">
        <f t="shared" si="3"/>
        <v>160</v>
      </c>
      <c r="I101" s="191"/>
      <c r="J101" s="130" t="s">
        <v>9</v>
      </c>
      <c r="K101" s="133" t="s">
        <v>10</v>
      </c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s="9" customFormat="1" ht="11.65" customHeight="1" x14ac:dyDescent="0.2">
      <c r="A102" s="190"/>
      <c r="B102" s="135"/>
      <c r="C102" s="175" t="s">
        <v>123</v>
      </c>
      <c r="D102" s="173" t="s">
        <v>36</v>
      </c>
      <c r="E102" s="173" t="s">
        <v>39</v>
      </c>
      <c r="F102" s="173">
        <v>11</v>
      </c>
      <c r="G102" s="174">
        <v>40</v>
      </c>
      <c r="H102" s="125">
        <f t="shared" ref="H102:H104" si="4">G102*F102</f>
        <v>440</v>
      </c>
      <c r="I102" s="191"/>
      <c r="J102" s="130" t="s">
        <v>9</v>
      </c>
      <c r="K102" s="133" t="s">
        <v>10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s="9" customFormat="1" ht="14.65" customHeight="1" x14ac:dyDescent="0.2">
      <c r="A103" s="190"/>
      <c r="B103" s="135"/>
      <c r="C103" s="175" t="s">
        <v>124</v>
      </c>
      <c r="D103" s="173" t="s">
        <v>36</v>
      </c>
      <c r="E103" s="173" t="s">
        <v>39</v>
      </c>
      <c r="F103" s="173">
        <v>7</v>
      </c>
      <c r="G103" s="174">
        <v>40</v>
      </c>
      <c r="H103" s="125">
        <f t="shared" si="4"/>
        <v>280</v>
      </c>
      <c r="I103" s="191"/>
      <c r="J103" s="130" t="s">
        <v>9</v>
      </c>
      <c r="K103" s="133" t="s">
        <v>10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s="9" customFormat="1" thickBot="1" x14ac:dyDescent="0.25">
      <c r="A104" s="193"/>
      <c r="B104" s="155"/>
      <c r="C104" s="179" t="s">
        <v>38</v>
      </c>
      <c r="D104" s="180" t="s">
        <v>36</v>
      </c>
      <c r="E104" s="180" t="s">
        <v>39</v>
      </c>
      <c r="F104" s="180">
        <v>48</v>
      </c>
      <c r="G104" s="181">
        <v>23</v>
      </c>
      <c r="H104" s="159">
        <f t="shared" si="4"/>
        <v>1104</v>
      </c>
      <c r="I104" s="194"/>
      <c r="J104" s="157" t="s">
        <v>9</v>
      </c>
      <c r="K104" s="161" t="s">
        <v>10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30" customHeight="1" x14ac:dyDescent="0.25">
      <c r="A105" s="59" t="s">
        <v>11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1"/>
    </row>
    <row r="106" spans="1:25" ht="30" customHeight="1" x14ac:dyDescent="0.25">
      <c r="A106" s="62" t="str">
        <f>A2</f>
        <v>CONCENTRADO DE DONATIVOS SALIDAS ABRIL 2026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4"/>
    </row>
    <row r="107" spans="1:25" ht="30" customHeight="1" thickBot="1" x14ac:dyDescent="0.3">
      <c r="A107" s="65" t="s">
        <v>46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7"/>
    </row>
    <row r="108" spans="1:25" ht="30" customHeight="1" x14ac:dyDescent="0.25">
      <c r="A108" s="195" t="s">
        <v>0</v>
      </c>
      <c r="B108" s="196" t="s">
        <v>1</v>
      </c>
      <c r="C108" s="196" t="s">
        <v>2</v>
      </c>
      <c r="D108" s="196" t="s">
        <v>16</v>
      </c>
      <c r="E108" s="196" t="s">
        <v>17</v>
      </c>
      <c r="F108" s="197" t="s">
        <v>3</v>
      </c>
      <c r="G108" s="196" t="s">
        <v>4</v>
      </c>
      <c r="H108" s="196" t="s">
        <v>5</v>
      </c>
      <c r="I108" s="196" t="s">
        <v>6</v>
      </c>
      <c r="J108" s="196" t="s">
        <v>7</v>
      </c>
      <c r="K108" s="196" t="s">
        <v>8</v>
      </c>
    </row>
    <row r="109" spans="1:25" s="9" customFormat="1" ht="28.5" x14ac:dyDescent="0.2">
      <c r="A109" s="188">
        <v>46133</v>
      </c>
      <c r="B109" s="148">
        <v>166</v>
      </c>
      <c r="C109" s="175" t="s">
        <v>110</v>
      </c>
      <c r="D109" s="173" t="s">
        <v>36</v>
      </c>
      <c r="E109" s="173" t="s">
        <v>39</v>
      </c>
      <c r="F109" s="173">
        <v>56</v>
      </c>
      <c r="G109" s="174">
        <v>259</v>
      </c>
      <c r="H109" s="125">
        <f t="shared" ref="H109:H115" si="5">G109*F109</f>
        <v>14504</v>
      </c>
      <c r="I109" s="198" t="s">
        <v>126</v>
      </c>
      <c r="J109" s="130" t="s">
        <v>9</v>
      </c>
      <c r="K109" s="133" t="s">
        <v>10</v>
      </c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s="9" customFormat="1" ht="28.5" x14ac:dyDescent="0.2">
      <c r="A110" s="185">
        <v>46134</v>
      </c>
      <c r="B110" s="145">
        <v>167</v>
      </c>
      <c r="C110" s="182" t="s">
        <v>110</v>
      </c>
      <c r="D110" s="183" t="s">
        <v>36</v>
      </c>
      <c r="E110" s="183" t="s">
        <v>39</v>
      </c>
      <c r="F110" s="183">
        <v>80</v>
      </c>
      <c r="G110" s="184">
        <v>259</v>
      </c>
      <c r="H110" s="142">
        <f t="shared" si="5"/>
        <v>20720</v>
      </c>
      <c r="I110" s="199" t="s">
        <v>48</v>
      </c>
      <c r="J110" s="140" t="s">
        <v>9</v>
      </c>
      <c r="K110" s="171" t="s">
        <v>10</v>
      </c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s="9" customFormat="1" ht="15" customHeight="1" x14ac:dyDescent="0.2">
      <c r="A111" s="186">
        <v>46135</v>
      </c>
      <c r="B111" s="128">
        <v>168</v>
      </c>
      <c r="C111" s="175" t="s">
        <v>127</v>
      </c>
      <c r="D111" s="173" t="s">
        <v>36</v>
      </c>
      <c r="E111" s="173" t="s">
        <v>39</v>
      </c>
      <c r="F111" s="173">
        <v>430</v>
      </c>
      <c r="G111" s="174">
        <v>30</v>
      </c>
      <c r="H111" s="125">
        <f t="shared" si="5"/>
        <v>12900</v>
      </c>
      <c r="I111" s="189" t="s">
        <v>51</v>
      </c>
      <c r="J111" s="130" t="s">
        <v>9</v>
      </c>
      <c r="K111" s="133" t="s">
        <v>10</v>
      </c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s="9" customFormat="1" ht="15" customHeight="1" x14ac:dyDescent="0.2">
      <c r="A112" s="190"/>
      <c r="B112" s="135"/>
      <c r="C112" s="175" t="s">
        <v>38</v>
      </c>
      <c r="D112" s="173" t="s">
        <v>36</v>
      </c>
      <c r="E112" s="173" t="s">
        <v>39</v>
      </c>
      <c r="F112" s="173">
        <v>384</v>
      </c>
      <c r="G112" s="174">
        <v>23</v>
      </c>
      <c r="H112" s="125">
        <f t="shared" si="5"/>
        <v>8832</v>
      </c>
      <c r="I112" s="191"/>
      <c r="J112" s="130" t="s">
        <v>9</v>
      </c>
      <c r="K112" s="133" t="s">
        <v>10</v>
      </c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s="9" customFormat="1" ht="28.5" x14ac:dyDescent="0.2">
      <c r="A113" s="190"/>
      <c r="B113" s="135"/>
      <c r="C113" s="175" t="s">
        <v>85</v>
      </c>
      <c r="D113" s="173" t="s">
        <v>36</v>
      </c>
      <c r="E113" s="173" t="s">
        <v>39</v>
      </c>
      <c r="F113" s="173">
        <v>504</v>
      </c>
      <c r="G113" s="174">
        <v>25.5</v>
      </c>
      <c r="H113" s="125">
        <f t="shared" si="5"/>
        <v>12852</v>
      </c>
      <c r="I113" s="191"/>
      <c r="J113" s="130" t="s">
        <v>9</v>
      </c>
      <c r="K113" s="133" t="s">
        <v>10</v>
      </c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s="9" customFormat="1" ht="28.5" x14ac:dyDescent="0.2">
      <c r="A114" s="190"/>
      <c r="B114" s="135"/>
      <c r="C114" s="175" t="s">
        <v>128</v>
      </c>
      <c r="D114" s="173" t="s">
        <v>36</v>
      </c>
      <c r="E114" s="173" t="s">
        <v>39</v>
      </c>
      <c r="F114" s="173">
        <v>200</v>
      </c>
      <c r="G114" s="174">
        <v>15</v>
      </c>
      <c r="H114" s="125">
        <f t="shared" si="5"/>
        <v>3000</v>
      </c>
      <c r="I114" s="191"/>
      <c r="J114" s="130" t="s">
        <v>9</v>
      </c>
      <c r="K114" s="133" t="s">
        <v>10</v>
      </c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s="9" customFormat="1" ht="15" customHeight="1" x14ac:dyDescent="0.2">
      <c r="A115" s="190"/>
      <c r="B115" s="135"/>
      <c r="C115" s="175" t="s">
        <v>65</v>
      </c>
      <c r="D115" s="173" t="s">
        <v>36</v>
      </c>
      <c r="E115" s="173" t="s">
        <v>39</v>
      </c>
      <c r="F115" s="173">
        <v>200</v>
      </c>
      <c r="G115" s="174">
        <v>10</v>
      </c>
      <c r="H115" s="125">
        <f t="shared" si="5"/>
        <v>2000</v>
      </c>
      <c r="I115" s="191"/>
      <c r="J115" s="130" t="s">
        <v>9</v>
      </c>
      <c r="K115" s="133" t="s">
        <v>10</v>
      </c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s="9" customFormat="1" ht="14.65" customHeight="1" x14ac:dyDescent="0.2">
      <c r="A116" s="190"/>
      <c r="B116" s="135"/>
      <c r="C116" s="182" t="s">
        <v>129</v>
      </c>
      <c r="D116" s="183" t="s">
        <v>36</v>
      </c>
      <c r="E116" s="183" t="s">
        <v>39</v>
      </c>
      <c r="F116" s="183">
        <v>250</v>
      </c>
      <c r="G116" s="184">
        <v>7</v>
      </c>
      <c r="H116" s="142">
        <f t="shared" si="3"/>
        <v>1750</v>
      </c>
      <c r="I116" s="191"/>
      <c r="J116" s="140" t="s">
        <v>9</v>
      </c>
      <c r="K116" s="171" t="s">
        <v>10</v>
      </c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s="9" customFormat="1" ht="42.75" x14ac:dyDescent="0.2">
      <c r="A117" s="190"/>
      <c r="B117" s="135"/>
      <c r="C117" s="175" t="s">
        <v>130</v>
      </c>
      <c r="D117" s="173" t="s">
        <v>36</v>
      </c>
      <c r="E117" s="173" t="s">
        <v>132</v>
      </c>
      <c r="F117" s="173">
        <v>200</v>
      </c>
      <c r="G117" s="174">
        <v>300</v>
      </c>
      <c r="H117" s="125">
        <f t="shared" si="3"/>
        <v>60000</v>
      </c>
      <c r="I117" s="191"/>
      <c r="J117" s="130" t="s">
        <v>9</v>
      </c>
      <c r="K117" s="133" t="s">
        <v>10</v>
      </c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s="9" customFormat="1" ht="28.5" x14ac:dyDescent="0.2">
      <c r="A118" s="190"/>
      <c r="B118" s="135"/>
      <c r="C118" s="175" t="s">
        <v>131</v>
      </c>
      <c r="D118" s="173" t="s">
        <v>36</v>
      </c>
      <c r="E118" s="173" t="s">
        <v>39</v>
      </c>
      <c r="F118" s="173">
        <v>50</v>
      </c>
      <c r="G118" s="174">
        <v>246</v>
      </c>
      <c r="H118" s="125">
        <f t="shared" si="3"/>
        <v>12300</v>
      </c>
      <c r="I118" s="191"/>
      <c r="J118" s="130" t="s">
        <v>9</v>
      </c>
      <c r="K118" s="133" t="s">
        <v>10</v>
      </c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s="9" customFormat="1" ht="42.75" x14ac:dyDescent="0.2">
      <c r="A119" s="190"/>
      <c r="B119" s="135"/>
      <c r="C119" s="175" t="s">
        <v>133</v>
      </c>
      <c r="D119" s="173" t="s">
        <v>36</v>
      </c>
      <c r="E119" s="173" t="s">
        <v>43</v>
      </c>
      <c r="F119" s="173">
        <v>1</v>
      </c>
      <c r="G119" s="174">
        <v>5000</v>
      </c>
      <c r="H119" s="125">
        <f t="shared" si="3"/>
        <v>5000</v>
      </c>
      <c r="I119" s="191"/>
      <c r="J119" s="130" t="s">
        <v>9</v>
      </c>
      <c r="K119" s="133" t="s">
        <v>10</v>
      </c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s="9" customFormat="1" ht="14.65" customHeight="1" x14ac:dyDescent="0.2">
      <c r="A120" s="187"/>
      <c r="B120" s="139"/>
      <c r="C120" s="175" t="s">
        <v>114</v>
      </c>
      <c r="D120" s="173" t="s">
        <v>36</v>
      </c>
      <c r="E120" s="173" t="s">
        <v>39</v>
      </c>
      <c r="F120" s="173">
        <v>232</v>
      </c>
      <c r="G120" s="174">
        <v>5</v>
      </c>
      <c r="H120" s="125">
        <f t="shared" si="3"/>
        <v>1160</v>
      </c>
      <c r="I120" s="192"/>
      <c r="J120" s="130" t="s">
        <v>9</v>
      </c>
      <c r="K120" s="133" t="s">
        <v>10</v>
      </c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s="9" customFormat="1" ht="42.75" x14ac:dyDescent="0.2">
      <c r="A121" s="200">
        <v>46135</v>
      </c>
      <c r="B121" s="201">
        <v>169</v>
      </c>
      <c r="C121" s="175" t="s">
        <v>49</v>
      </c>
      <c r="D121" s="173" t="s">
        <v>36</v>
      </c>
      <c r="E121" s="173" t="s">
        <v>39</v>
      </c>
      <c r="F121" s="173">
        <v>150</v>
      </c>
      <c r="G121" s="174">
        <v>328.02</v>
      </c>
      <c r="H121" s="125">
        <f t="shared" ref="H121:H126" si="6">G121*F121</f>
        <v>49203</v>
      </c>
      <c r="I121" s="198" t="s">
        <v>66</v>
      </c>
      <c r="J121" s="130" t="s">
        <v>9</v>
      </c>
      <c r="K121" s="133" t="s">
        <v>10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s="9" customFormat="1" ht="14.25" x14ac:dyDescent="0.2">
      <c r="A122" s="202">
        <v>46135</v>
      </c>
      <c r="B122" s="203">
        <v>170</v>
      </c>
      <c r="C122" s="175" t="s">
        <v>134</v>
      </c>
      <c r="D122" s="173" t="s">
        <v>36</v>
      </c>
      <c r="E122" s="173" t="s">
        <v>39</v>
      </c>
      <c r="F122" s="173">
        <v>2000</v>
      </c>
      <c r="G122" s="174">
        <v>3</v>
      </c>
      <c r="H122" s="125">
        <f t="shared" si="6"/>
        <v>6000</v>
      </c>
      <c r="I122" s="189" t="s">
        <v>136</v>
      </c>
      <c r="J122" s="130" t="s">
        <v>9</v>
      </c>
      <c r="K122" s="133" t="s">
        <v>10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s="9" customFormat="1" ht="57" x14ac:dyDescent="0.2">
      <c r="A123" s="204"/>
      <c r="B123" s="205"/>
      <c r="C123" s="175" t="s">
        <v>135</v>
      </c>
      <c r="D123" s="173" t="s">
        <v>36</v>
      </c>
      <c r="E123" s="173" t="s">
        <v>43</v>
      </c>
      <c r="F123" s="173">
        <v>1</v>
      </c>
      <c r="G123" s="174">
        <v>50000</v>
      </c>
      <c r="H123" s="125">
        <f t="shared" si="6"/>
        <v>50000</v>
      </c>
      <c r="I123" s="192"/>
      <c r="J123" s="130" t="s">
        <v>9</v>
      </c>
      <c r="K123" s="133" t="s">
        <v>10</v>
      </c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s="9" customFormat="1" ht="28.5" x14ac:dyDescent="0.2">
      <c r="A124" s="202">
        <v>46139</v>
      </c>
      <c r="B124" s="203">
        <v>171</v>
      </c>
      <c r="C124" s="175" t="s">
        <v>137</v>
      </c>
      <c r="D124" s="173" t="s">
        <v>36</v>
      </c>
      <c r="E124" s="173" t="s">
        <v>43</v>
      </c>
      <c r="F124" s="173">
        <v>1</v>
      </c>
      <c r="G124" s="174">
        <v>50</v>
      </c>
      <c r="H124" s="125">
        <f t="shared" si="6"/>
        <v>50</v>
      </c>
      <c r="I124" s="189" t="s">
        <v>139</v>
      </c>
      <c r="J124" s="130" t="s">
        <v>9</v>
      </c>
      <c r="K124" s="133" t="s">
        <v>10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s="9" customFormat="1" ht="42.75" x14ac:dyDescent="0.2">
      <c r="A125" s="204"/>
      <c r="B125" s="205"/>
      <c r="C125" s="175" t="s">
        <v>138</v>
      </c>
      <c r="D125" s="173" t="s">
        <v>36</v>
      </c>
      <c r="E125" s="173" t="s">
        <v>39</v>
      </c>
      <c r="F125" s="173">
        <v>3</v>
      </c>
      <c r="G125" s="174">
        <v>50</v>
      </c>
      <c r="H125" s="125">
        <f t="shared" si="6"/>
        <v>150</v>
      </c>
      <c r="I125" s="192"/>
      <c r="J125" s="130" t="s">
        <v>9</v>
      </c>
      <c r="K125" s="133" t="s">
        <v>10</v>
      </c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s="9" customFormat="1" ht="29.25" thickBot="1" x14ac:dyDescent="0.25">
      <c r="A126" s="206">
        <v>46139</v>
      </c>
      <c r="B126" s="207">
        <v>172</v>
      </c>
      <c r="C126" s="179" t="s">
        <v>140</v>
      </c>
      <c r="D126" s="180" t="s">
        <v>36</v>
      </c>
      <c r="E126" s="180" t="s">
        <v>39</v>
      </c>
      <c r="F126" s="180">
        <v>70</v>
      </c>
      <c r="G126" s="181">
        <v>99</v>
      </c>
      <c r="H126" s="159">
        <f t="shared" si="6"/>
        <v>6930</v>
      </c>
      <c r="I126" s="208" t="s">
        <v>141</v>
      </c>
      <c r="J126" s="157" t="s">
        <v>9</v>
      </c>
      <c r="K126" s="161" t="s">
        <v>10</v>
      </c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30" customHeight="1" x14ac:dyDescent="0.25">
      <c r="A127" s="59" t="s">
        <v>11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1"/>
    </row>
    <row r="128" spans="1:25" ht="30" customHeight="1" x14ac:dyDescent="0.25">
      <c r="A128" s="62" t="str">
        <f>A2</f>
        <v>CONCENTRADO DE DONATIVOS SALIDAS ABRIL 2026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4"/>
    </row>
    <row r="129" spans="1:25" ht="30" customHeight="1" thickBot="1" x14ac:dyDescent="0.3">
      <c r="A129" s="65" t="s">
        <v>46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7"/>
    </row>
    <row r="130" spans="1:25" ht="30" customHeight="1" thickBot="1" x14ac:dyDescent="0.3">
      <c r="A130" s="117" t="s">
        <v>0</v>
      </c>
      <c r="B130" s="118" t="s">
        <v>1</v>
      </c>
      <c r="C130" s="118" t="s">
        <v>2</v>
      </c>
      <c r="D130" s="118" t="s">
        <v>16</v>
      </c>
      <c r="E130" s="118" t="s">
        <v>17</v>
      </c>
      <c r="F130" s="119" t="s">
        <v>3</v>
      </c>
      <c r="G130" s="118" t="s">
        <v>4</v>
      </c>
      <c r="H130" s="118" t="s">
        <v>5</v>
      </c>
      <c r="I130" s="118" t="s">
        <v>6</v>
      </c>
      <c r="J130" s="118" t="s">
        <v>7</v>
      </c>
      <c r="K130" s="118" t="s">
        <v>8</v>
      </c>
    </row>
    <row r="131" spans="1:25" s="9" customFormat="1" ht="28.5" x14ac:dyDescent="0.2">
      <c r="A131" s="209">
        <v>46139</v>
      </c>
      <c r="B131" s="210">
        <v>173</v>
      </c>
      <c r="C131" s="182" t="s">
        <v>140</v>
      </c>
      <c r="D131" s="183" t="s">
        <v>36</v>
      </c>
      <c r="E131" s="183" t="s">
        <v>39</v>
      </c>
      <c r="F131" s="183">
        <v>100</v>
      </c>
      <c r="G131" s="184">
        <v>99</v>
      </c>
      <c r="H131" s="142">
        <f>G131*F131</f>
        <v>9900</v>
      </c>
      <c r="I131" s="191" t="s">
        <v>94</v>
      </c>
      <c r="J131" s="140" t="s">
        <v>9</v>
      </c>
      <c r="K131" s="171" t="s">
        <v>10</v>
      </c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s="9" customFormat="1" ht="14.25" x14ac:dyDescent="0.2">
      <c r="A132" s="204"/>
      <c r="B132" s="205"/>
      <c r="C132" s="175" t="s">
        <v>42</v>
      </c>
      <c r="D132" s="173" t="s">
        <v>36</v>
      </c>
      <c r="E132" s="173" t="s">
        <v>39</v>
      </c>
      <c r="F132" s="173">
        <v>1148</v>
      </c>
      <c r="G132" s="174">
        <v>35</v>
      </c>
      <c r="H132" s="125">
        <f>G132*F132</f>
        <v>40180</v>
      </c>
      <c r="I132" s="192"/>
      <c r="J132" s="130" t="s">
        <v>9</v>
      </c>
      <c r="K132" s="133" t="s">
        <v>10</v>
      </c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s="9" customFormat="1" ht="28.5" x14ac:dyDescent="0.2">
      <c r="A133" s="211">
        <v>46139</v>
      </c>
      <c r="B133" s="212">
        <v>174</v>
      </c>
      <c r="C133" s="175" t="s">
        <v>142</v>
      </c>
      <c r="D133" s="173" t="s">
        <v>36</v>
      </c>
      <c r="E133" s="173" t="s">
        <v>39</v>
      </c>
      <c r="F133" s="173">
        <v>6</v>
      </c>
      <c r="G133" s="174">
        <v>300</v>
      </c>
      <c r="H133" s="125">
        <f>G133*F133</f>
        <v>1800</v>
      </c>
      <c r="I133" s="199" t="s">
        <v>68</v>
      </c>
      <c r="J133" s="130" t="s">
        <v>9</v>
      </c>
      <c r="K133" s="133" t="s">
        <v>10</v>
      </c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s="9" customFormat="1" ht="42.75" x14ac:dyDescent="0.2">
      <c r="A134" s="211">
        <v>46139</v>
      </c>
      <c r="B134" s="212">
        <v>175</v>
      </c>
      <c r="C134" s="175" t="s">
        <v>140</v>
      </c>
      <c r="D134" s="173" t="s">
        <v>36</v>
      </c>
      <c r="E134" s="173" t="s">
        <v>39</v>
      </c>
      <c r="F134" s="173">
        <v>200</v>
      </c>
      <c r="G134" s="174">
        <v>99</v>
      </c>
      <c r="H134" s="125">
        <f>G134*F134</f>
        <v>19800</v>
      </c>
      <c r="I134" s="199" t="s">
        <v>143</v>
      </c>
      <c r="J134" s="130" t="s">
        <v>9</v>
      </c>
      <c r="K134" s="133" t="s">
        <v>10</v>
      </c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s="9" customFormat="1" ht="23.25" customHeight="1" x14ac:dyDescent="0.2">
      <c r="A135" s="200">
        <v>46140</v>
      </c>
      <c r="B135" s="201">
        <v>176</v>
      </c>
      <c r="C135" s="175" t="s">
        <v>49</v>
      </c>
      <c r="D135" s="173" t="s">
        <v>36</v>
      </c>
      <c r="E135" s="173" t="s">
        <v>39</v>
      </c>
      <c r="F135" s="173">
        <v>30</v>
      </c>
      <c r="G135" s="174">
        <v>328.02</v>
      </c>
      <c r="H135" s="125">
        <f t="shared" si="3"/>
        <v>9840.5999999999985</v>
      </c>
      <c r="I135" s="198" t="s">
        <v>84</v>
      </c>
      <c r="J135" s="130" t="s">
        <v>9</v>
      </c>
      <c r="K135" s="133" t="s">
        <v>10</v>
      </c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s="9" customFormat="1" ht="57" x14ac:dyDescent="0.2">
      <c r="A136" s="200">
        <v>46141</v>
      </c>
      <c r="B136" s="201">
        <v>177</v>
      </c>
      <c r="C136" s="175" t="s">
        <v>114</v>
      </c>
      <c r="D136" s="173" t="s">
        <v>36</v>
      </c>
      <c r="E136" s="173" t="s">
        <v>39</v>
      </c>
      <c r="F136" s="173">
        <v>1175</v>
      </c>
      <c r="G136" s="174">
        <v>5</v>
      </c>
      <c r="H136" s="125">
        <f t="shared" si="3"/>
        <v>5875</v>
      </c>
      <c r="I136" s="198" t="s">
        <v>139</v>
      </c>
      <c r="J136" s="130" t="s">
        <v>9</v>
      </c>
      <c r="K136" s="133" t="s">
        <v>10</v>
      </c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s="9" customFormat="1" ht="28.5" x14ac:dyDescent="0.2">
      <c r="A137" s="202">
        <v>46141</v>
      </c>
      <c r="B137" s="203">
        <v>178</v>
      </c>
      <c r="C137" s="175" t="s">
        <v>62</v>
      </c>
      <c r="D137" s="173" t="s">
        <v>36</v>
      </c>
      <c r="E137" s="173" t="s">
        <v>67</v>
      </c>
      <c r="F137" s="173">
        <v>1</v>
      </c>
      <c r="G137" s="174">
        <v>100</v>
      </c>
      <c r="H137" s="125">
        <f t="shared" si="3"/>
        <v>100</v>
      </c>
      <c r="I137" s="189" t="s">
        <v>64</v>
      </c>
      <c r="J137" s="130" t="s">
        <v>9</v>
      </c>
      <c r="K137" s="133" t="s">
        <v>10</v>
      </c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s="9" customFormat="1" ht="14.25" x14ac:dyDescent="0.2">
      <c r="A138" s="204"/>
      <c r="B138" s="205"/>
      <c r="C138" s="175" t="s">
        <v>144</v>
      </c>
      <c r="D138" s="173" t="s">
        <v>36</v>
      </c>
      <c r="E138" s="173" t="s">
        <v>45</v>
      </c>
      <c r="F138" s="173">
        <v>20</v>
      </c>
      <c r="G138" s="174">
        <v>30</v>
      </c>
      <c r="H138" s="125">
        <f t="shared" si="3"/>
        <v>600</v>
      </c>
      <c r="I138" s="192"/>
      <c r="J138" s="130" t="s">
        <v>9</v>
      </c>
      <c r="K138" s="133" t="s">
        <v>10</v>
      </c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s="9" customFormat="1" ht="28.5" x14ac:dyDescent="0.2">
      <c r="A139" s="202">
        <v>46141</v>
      </c>
      <c r="B139" s="203">
        <v>179</v>
      </c>
      <c r="C139" s="175" t="s">
        <v>62</v>
      </c>
      <c r="D139" s="173" t="s">
        <v>36</v>
      </c>
      <c r="E139" s="173" t="s">
        <v>67</v>
      </c>
      <c r="F139" s="173">
        <v>2</v>
      </c>
      <c r="G139" s="174">
        <v>100</v>
      </c>
      <c r="H139" s="125">
        <f>G139*F139</f>
        <v>200</v>
      </c>
      <c r="I139" s="189" t="s">
        <v>145</v>
      </c>
      <c r="J139" s="130" t="s">
        <v>9</v>
      </c>
      <c r="K139" s="133" t="s">
        <v>10</v>
      </c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s="9" customFormat="1" ht="14.25" x14ac:dyDescent="0.2">
      <c r="A140" s="209"/>
      <c r="B140" s="210"/>
      <c r="C140" s="176" t="s">
        <v>144</v>
      </c>
      <c r="D140" s="177" t="s">
        <v>36</v>
      </c>
      <c r="E140" s="177" t="s">
        <v>45</v>
      </c>
      <c r="F140" s="177">
        <v>20</v>
      </c>
      <c r="G140" s="178">
        <v>30</v>
      </c>
      <c r="H140" s="152">
        <f>G140*F140</f>
        <v>600</v>
      </c>
      <c r="I140" s="191"/>
      <c r="J140" s="150" t="s">
        <v>9</v>
      </c>
      <c r="K140" s="153" t="s">
        <v>10</v>
      </c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s="9" customFormat="1" ht="14.25" x14ac:dyDescent="0.2">
      <c r="A141" s="209"/>
      <c r="B141" s="210"/>
      <c r="C141" s="175" t="s">
        <v>120</v>
      </c>
      <c r="D141" s="177" t="s">
        <v>36</v>
      </c>
      <c r="E141" s="173" t="s">
        <v>39</v>
      </c>
      <c r="F141" s="173">
        <v>3</v>
      </c>
      <c r="G141" s="174">
        <v>189</v>
      </c>
      <c r="H141" s="152">
        <f t="shared" ref="H141:H162" si="7">G141*F141</f>
        <v>567</v>
      </c>
      <c r="I141" s="191"/>
      <c r="J141" s="150" t="s">
        <v>9</v>
      </c>
      <c r="K141" s="153" t="s">
        <v>10</v>
      </c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s="9" customFormat="1" ht="14.25" x14ac:dyDescent="0.2">
      <c r="A142" s="209"/>
      <c r="B142" s="210"/>
      <c r="C142" s="175" t="s">
        <v>146</v>
      </c>
      <c r="D142" s="177" t="s">
        <v>36</v>
      </c>
      <c r="E142" s="173" t="s">
        <v>39</v>
      </c>
      <c r="F142" s="173">
        <v>2</v>
      </c>
      <c r="G142" s="174">
        <v>300</v>
      </c>
      <c r="H142" s="152">
        <f t="shared" si="7"/>
        <v>600</v>
      </c>
      <c r="I142" s="191"/>
      <c r="J142" s="150" t="s">
        <v>9</v>
      </c>
      <c r="K142" s="153" t="s">
        <v>10</v>
      </c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s="9" customFormat="1" ht="14.25" x14ac:dyDescent="0.2">
      <c r="A143" s="209"/>
      <c r="B143" s="210"/>
      <c r="C143" s="175" t="s">
        <v>147</v>
      </c>
      <c r="D143" s="177" t="s">
        <v>36</v>
      </c>
      <c r="E143" s="173" t="s">
        <v>39</v>
      </c>
      <c r="F143" s="173">
        <v>9</v>
      </c>
      <c r="G143" s="174">
        <v>40</v>
      </c>
      <c r="H143" s="152">
        <f t="shared" si="7"/>
        <v>360</v>
      </c>
      <c r="I143" s="191"/>
      <c r="J143" s="150" t="s">
        <v>9</v>
      </c>
      <c r="K143" s="153" t="s">
        <v>10</v>
      </c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s="9" customFormat="1" ht="14.25" x14ac:dyDescent="0.2">
      <c r="A144" s="209"/>
      <c r="B144" s="210"/>
      <c r="C144" s="175" t="s">
        <v>87</v>
      </c>
      <c r="D144" s="177" t="s">
        <v>36</v>
      </c>
      <c r="E144" s="173" t="s">
        <v>39</v>
      </c>
      <c r="F144" s="173">
        <v>36</v>
      </c>
      <c r="G144" s="174">
        <v>40</v>
      </c>
      <c r="H144" s="152">
        <f t="shared" si="7"/>
        <v>1440</v>
      </c>
      <c r="I144" s="191"/>
      <c r="J144" s="150" t="s">
        <v>9</v>
      </c>
      <c r="K144" s="153" t="s">
        <v>10</v>
      </c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s="9" customFormat="1" ht="14.25" x14ac:dyDescent="0.2">
      <c r="A145" s="209"/>
      <c r="B145" s="210"/>
      <c r="C145" s="175" t="s">
        <v>148</v>
      </c>
      <c r="D145" s="177" t="s">
        <v>36</v>
      </c>
      <c r="E145" s="173" t="s">
        <v>39</v>
      </c>
      <c r="F145" s="173">
        <v>3</v>
      </c>
      <c r="G145" s="174">
        <v>250</v>
      </c>
      <c r="H145" s="152">
        <f t="shared" si="7"/>
        <v>750</v>
      </c>
      <c r="I145" s="191"/>
      <c r="J145" s="150" t="s">
        <v>9</v>
      </c>
      <c r="K145" s="153" t="s">
        <v>10</v>
      </c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s="9" customFormat="1" ht="14.25" x14ac:dyDescent="0.2">
      <c r="A146" s="209"/>
      <c r="B146" s="210"/>
      <c r="C146" s="175" t="s">
        <v>149</v>
      </c>
      <c r="D146" s="177" t="s">
        <v>36</v>
      </c>
      <c r="E146" s="173" t="s">
        <v>39</v>
      </c>
      <c r="F146" s="173">
        <v>8</v>
      </c>
      <c r="G146" s="174">
        <v>250</v>
      </c>
      <c r="H146" s="152">
        <f t="shared" si="7"/>
        <v>2000</v>
      </c>
      <c r="I146" s="191"/>
      <c r="J146" s="150" t="s">
        <v>9</v>
      </c>
      <c r="K146" s="153" t="s">
        <v>10</v>
      </c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s="9" customFormat="1" ht="14.25" x14ac:dyDescent="0.2">
      <c r="A147" s="209"/>
      <c r="B147" s="210"/>
      <c r="C147" s="175" t="s">
        <v>121</v>
      </c>
      <c r="D147" s="177" t="s">
        <v>36</v>
      </c>
      <c r="E147" s="173" t="s">
        <v>39</v>
      </c>
      <c r="F147" s="173">
        <v>2</v>
      </c>
      <c r="G147" s="174">
        <v>250</v>
      </c>
      <c r="H147" s="152">
        <f t="shared" si="7"/>
        <v>500</v>
      </c>
      <c r="I147" s="191"/>
      <c r="J147" s="150" t="s">
        <v>9</v>
      </c>
      <c r="K147" s="153" t="s">
        <v>10</v>
      </c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s="9" customFormat="1" ht="14.25" x14ac:dyDescent="0.2">
      <c r="A148" s="209"/>
      <c r="B148" s="210"/>
      <c r="C148" s="175" t="s">
        <v>148</v>
      </c>
      <c r="D148" s="177" t="s">
        <v>36</v>
      </c>
      <c r="E148" s="173" t="s">
        <v>39</v>
      </c>
      <c r="F148" s="173">
        <v>2</v>
      </c>
      <c r="G148" s="174">
        <v>250</v>
      </c>
      <c r="H148" s="152">
        <f t="shared" si="7"/>
        <v>500</v>
      </c>
      <c r="I148" s="191"/>
      <c r="J148" s="150" t="s">
        <v>9</v>
      </c>
      <c r="K148" s="153" t="s">
        <v>10</v>
      </c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s="9" customFormat="1" ht="14.25" x14ac:dyDescent="0.2">
      <c r="A149" s="209"/>
      <c r="B149" s="210"/>
      <c r="C149" s="175" t="s">
        <v>150</v>
      </c>
      <c r="D149" s="177" t="s">
        <v>36</v>
      </c>
      <c r="E149" s="173" t="s">
        <v>39</v>
      </c>
      <c r="F149" s="173">
        <v>20</v>
      </c>
      <c r="G149" s="174">
        <v>20</v>
      </c>
      <c r="H149" s="152">
        <f t="shared" si="7"/>
        <v>400</v>
      </c>
      <c r="I149" s="191"/>
      <c r="J149" s="150" t="s">
        <v>9</v>
      </c>
      <c r="K149" s="153" t="s">
        <v>10</v>
      </c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s="9" customFormat="1" ht="14.25" x14ac:dyDescent="0.2">
      <c r="A150" s="204"/>
      <c r="B150" s="205"/>
      <c r="C150" s="175" t="s">
        <v>114</v>
      </c>
      <c r="D150" s="173" t="s">
        <v>36</v>
      </c>
      <c r="E150" s="173" t="s">
        <v>39</v>
      </c>
      <c r="F150" s="173">
        <v>576</v>
      </c>
      <c r="G150" s="174">
        <v>5</v>
      </c>
      <c r="H150" s="125">
        <f t="shared" si="7"/>
        <v>2880</v>
      </c>
      <c r="I150" s="192"/>
      <c r="J150" s="130" t="s">
        <v>9</v>
      </c>
      <c r="K150" s="133" t="s">
        <v>10</v>
      </c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s="9" customFormat="1" ht="72" thickBot="1" x14ac:dyDescent="0.25">
      <c r="A151" s="206">
        <v>46142</v>
      </c>
      <c r="B151" s="207">
        <v>180</v>
      </c>
      <c r="C151" s="179" t="s">
        <v>114</v>
      </c>
      <c r="D151" s="180" t="s">
        <v>36</v>
      </c>
      <c r="E151" s="180" t="s">
        <v>39</v>
      </c>
      <c r="F151" s="180">
        <v>576</v>
      </c>
      <c r="G151" s="181">
        <v>5</v>
      </c>
      <c r="H151" s="159">
        <f t="shared" si="7"/>
        <v>2880</v>
      </c>
      <c r="I151" s="208" t="s">
        <v>151</v>
      </c>
      <c r="J151" s="157" t="s">
        <v>9</v>
      </c>
      <c r="K151" s="161" t="s">
        <v>10</v>
      </c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30" customHeight="1" x14ac:dyDescent="0.25">
      <c r="A152" s="59" t="s">
        <v>11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1"/>
    </row>
    <row r="153" spans="1:25" ht="30" customHeight="1" x14ac:dyDescent="0.25">
      <c r="A153" s="62" t="str">
        <f>A2</f>
        <v>CONCENTRADO DE DONATIVOS SALIDAS ABRIL 2026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4"/>
    </row>
    <row r="154" spans="1:25" ht="30" customHeight="1" thickBot="1" x14ac:dyDescent="0.3">
      <c r="A154" s="65" t="s">
        <v>46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7"/>
    </row>
    <row r="155" spans="1:25" ht="30" customHeight="1" thickBot="1" x14ac:dyDescent="0.3">
      <c r="A155" s="117" t="s">
        <v>0</v>
      </c>
      <c r="B155" s="118" t="s">
        <v>1</v>
      </c>
      <c r="C155" s="118" t="s">
        <v>2</v>
      </c>
      <c r="D155" s="118" t="s">
        <v>16</v>
      </c>
      <c r="E155" s="118" t="s">
        <v>17</v>
      </c>
      <c r="F155" s="119" t="s">
        <v>3</v>
      </c>
      <c r="G155" s="118" t="s">
        <v>4</v>
      </c>
      <c r="H155" s="118" t="s">
        <v>5</v>
      </c>
      <c r="I155" s="118" t="s">
        <v>6</v>
      </c>
      <c r="J155" s="118" t="s">
        <v>7</v>
      </c>
      <c r="K155" s="118" t="s">
        <v>8</v>
      </c>
    </row>
    <row r="156" spans="1:25" s="9" customFormat="1" ht="23.1" customHeight="1" x14ac:dyDescent="0.2">
      <c r="A156" s="213">
        <v>46142</v>
      </c>
      <c r="B156" s="214">
        <v>181</v>
      </c>
      <c r="C156" s="215" t="s">
        <v>152</v>
      </c>
      <c r="D156" s="216" t="s">
        <v>36</v>
      </c>
      <c r="E156" s="216" t="s">
        <v>39</v>
      </c>
      <c r="F156" s="216">
        <v>1500</v>
      </c>
      <c r="G156" s="217">
        <v>99</v>
      </c>
      <c r="H156" s="164">
        <f t="shared" si="7"/>
        <v>148500</v>
      </c>
      <c r="I156" s="218" t="s">
        <v>164</v>
      </c>
      <c r="J156" s="123" t="s">
        <v>9</v>
      </c>
      <c r="K156" s="126" t="s">
        <v>10</v>
      </c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s="9" customFormat="1" ht="42.75" x14ac:dyDescent="0.2">
      <c r="A157" s="209"/>
      <c r="B157" s="210"/>
      <c r="C157" s="175" t="s">
        <v>153</v>
      </c>
      <c r="D157" s="173" t="s">
        <v>36</v>
      </c>
      <c r="E157" s="173" t="s">
        <v>39</v>
      </c>
      <c r="F157" s="173">
        <v>36</v>
      </c>
      <c r="G157" s="174">
        <v>599</v>
      </c>
      <c r="H157" s="125">
        <f t="shared" si="7"/>
        <v>21564</v>
      </c>
      <c r="I157" s="191"/>
      <c r="J157" s="130" t="s">
        <v>9</v>
      </c>
      <c r="K157" s="133" t="s">
        <v>10</v>
      </c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s="9" customFormat="1" ht="14.25" x14ac:dyDescent="0.2">
      <c r="A158" s="209"/>
      <c r="B158" s="210"/>
      <c r="C158" s="175" t="s">
        <v>154</v>
      </c>
      <c r="D158" s="173" t="s">
        <v>36</v>
      </c>
      <c r="E158" s="173" t="s">
        <v>39</v>
      </c>
      <c r="F158" s="173">
        <v>9</v>
      </c>
      <c r="G158" s="174">
        <v>330</v>
      </c>
      <c r="H158" s="125">
        <f t="shared" si="7"/>
        <v>2970</v>
      </c>
      <c r="I158" s="191"/>
      <c r="J158" s="130" t="s">
        <v>9</v>
      </c>
      <c r="K158" s="133" t="s">
        <v>10</v>
      </c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s="9" customFormat="1" ht="14.25" x14ac:dyDescent="0.2">
      <c r="A159" s="209"/>
      <c r="B159" s="210"/>
      <c r="C159" s="175" t="s">
        <v>155</v>
      </c>
      <c r="D159" s="173" t="s">
        <v>36</v>
      </c>
      <c r="E159" s="173" t="s">
        <v>39</v>
      </c>
      <c r="F159" s="173">
        <v>9</v>
      </c>
      <c r="G159" s="174">
        <v>240</v>
      </c>
      <c r="H159" s="125">
        <f t="shared" si="7"/>
        <v>2160</v>
      </c>
      <c r="I159" s="191"/>
      <c r="J159" s="130" t="s">
        <v>9</v>
      </c>
      <c r="K159" s="133" t="s">
        <v>10</v>
      </c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s="9" customFormat="1" ht="14.25" x14ac:dyDescent="0.2">
      <c r="A160" s="209"/>
      <c r="B160" s="210"/>
      <c r="C160" s="175" t="s">
        <v>156</v>
      </c>
      <c r="D160" s="173" t="s">
        <v>36</v>
      </c>
      <c r="E160" s="173" t="s">
        <v>39</v>
      </c>
      <c r="F160" s="173">
        <v>9</v>
      </c>
      <c r="G160" s="174">
        <v>185</v>
      </c>
      <c r="H160" s="125">
        <f t="shared" si="7"/>
        <v>1665</v>
      </c>
      <c r="I160" s="191"/>
      <c r="J160" s="130" t="s">
        <v>9</v>
      </c>
      <c r="K160" s="133" t="s">
        <v>10</v>
      </c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s="9" customFormat="1" ht="14.25" x14ac:dyDescent="0.2">
      <c r="A161" s="209"/>
      <c r="B161" s="210"/>
      <c r="C161" s="175" t="s">
        <v>160</v>
      </c>
      <c r="D161" s="173" t="s">
        <v>36</v>
      </c>
      <c r="E161" s="173" t="s">
        <v>39</v>
      </c>
      <c r="F161" s="173">
        <v>9</v>
      </c>
      <c r="G161" s="174">
        <v>10</v>
      </c>
      <c r="H161" s="125">
        <f t="shared" si="7"/>
        <v>90</v>
      </c>
      <c r="I161" s="191"/>
      <c r="J161" s="130" t="s">
        <v>9</v>
      </c>
      <c r="K161" s="133" t="s">
        <v>10</v>
      </c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s="9" customFormat="1" ht="14.25" x14ac:dyDescent="0.2">
      <c r="A162" s="209"/>
      <c r="B162" s="210"/>
      <c r="C162" s="175" t="s">
        <v>157</v>
      </c>
      <c r="D162" s="173" t="s">
        <v>36</v>
      </c>
      <c r="E162" s="173" t="s">
        <v>44</v>
      </c>
      <c r="F162" s="173">
        <v>6</v>
      </c>
      <c r="G162" s="174">
        <v>300</v>
      </c>
      <c r="H162" s="125">
        <f t="shared" si="7"/>
        <v>1800</v>
      </c>
      <c r="I162" s="191"/>
      <c r="J162" s="130" t="s">
        <v>9</v>
      </c>
      <c r="K162" s="133" t="s">
        <v>10</v>
      </c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s="9" customFormat="1" ht="14.25" x14ac:dyDescent="0.2">
      <c r="A163" s="209"/>
      <c r="B163" s="210"/>
      <c r="C163" s="175" t="s">
        <v>158</v>
      </c>
      <c r="D163" s="173" t="s">
        <v>36</v>
      </c>
      <c r="E163" s="173" t="s">
        <v>39</v>
      </c>
      <c r="F163" s="173">
        <v>2000</v>
      </c>
      <c r="G163" s="174">
        <f>H163/F163</f>
        <v>12.8644</v>
      </c>
      <c r="H163" s="125">
        <v>25728.799999999999</v>
      </c>
      <c r="I163" s="191"/>
      <c r="J163" s="130" t="s">
        <v>9</v>
      </c>
      <c r="K163" s="133" t="s">
        <v>10</v>
      </c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s="9" customFormat="1" ht="42.75" x14ac:dyDescent="0.2">
      <c r="A164" s="209"/>
      <c r="B164" s="210"/>
      <c r="C164" s="175" t="s">
        <v>161</v>
      </c>
      <c r="D164" s="173" t="s">
        <v>36</v>
      </c>
      <c r="E164" s="173" t="s">
        <v>39</v>
      </c>
      <c r="F164" s="173">
        <v>500</v>
      </c>
      <c r="G164" s="174">
        <v>259</v>
      </c>
      <c r="H164" s="125">
        <f>G164*F164</f>
        <v>129500</v>
      </c>
      <c r="I164" s="191"/>
      <c r="J164" s="130" t="s">
        <v>9</v>
      </c>
      <c r="K164" s="133" t="s">
        <v>10</v>
      </c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s="9" customFormat="1" ht="28.5" x14ac:dyDescent="0.2">
      <c r="A165" s="209"/>
      <c r="B165" s="210"/>
      <c r="C165" s="175" t="s">
        <v>162</v>
      </c>
      <c r="D165" s="173" t="s">
        <v>36</v>
      </c>
      <c r="E165" s="173" t="s">
        <v>163</v>
      </c>
      <c r="F165" s="173">
        <v>10</v>
      </c>
      <c r="G165" s="174">
        <v>640</v>
      </c>
      <c r="H165" s="125">
        <f>G165*F165</f>
        <v>6400</v>
      </c>
      <c r="I165" s="191"/>
      <c r="J165" s="130" t="s">
        <v>9</v>
      </c>
      <c r="K165" s="133" t="s">
        <v>10</v>
      </c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s="9" customFormat="1" ht="14.25" x14ac:dyDescent="0.2">
      <c r="A166" s="209"/>
      <c r="B166" s="210"/>
      <c r="C166" s="175" t="s">
        <v>114</v>
      </c>
      <c r="D166" s="173" t="s">
        <v>36</v>
      </c>
      <c r="E166" s="173" t="s">
        <v>39</v>
      </c>
      <c r="F166" s="173">
        <f>21*72</f>
        <v>1512</v>
      </c>
      <c r="G166" s="174">
        <v>5</v>
      </c>
      <c r="H166" s="125">
        <f>G166*F166</f>
        <v>7560</v>
      </c>
      <c r="I166" s="191"/>
      <c r="J166" s="130" t="s">
        <v>9</v>
      </c>
      <c r="K166" s="133" t="s">
        <v>10</v>
      </c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s="9" customFormat="1" ht="72" thickBot="1" x14ac:dyDescent="0.25">
      <c r="A167" s="219"/>
      <c r="B167" s="220"/>
      <c r="C167" s="221" t="s">
        <v>159</v>
      </c>
      <c r="D167" s="222" t="s">
        <v>36</v>
      </c>
      <c r="E167" s="222" t="s">
        <v>39</v>
      </c>
      <c r="F167" s="222">
        <v>8</v>
      </c>
      <c r="G167" s="223">
        <v>269</v>
      </c>
      <c r="H167" s="224">
        <f>G167*F167</f>
        <v>2152</v>
      </c>
      <c r="I167" s="194"/>
      <c r="J167" s="225" t="s">
        <v>9</v>
      </c>
      <c r="K167" s="226" t="s">
        <v>10</v>
      </c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s="9" customFormat="1" x14ac:dyDescent="0.2">
      <c r="A168" s="227"/>
      <c r="B168" s="228"/>
      <c r="C168" s="229"/>
      <c r="D168" s="230"/>
      <c r="E168" s="230"/>
      <c r="F168" s="230"/>
      <c r="G168" s="231"/>
      <c r="H168" s="232">
        <f>248720.51+90518.2+141358.97+125347.4+267351+101772.6+350089.8</f>
        <v>1325158.48</v>
      </c>
      <c r="I168" s="233"/>
      <c r="J168" s="234"/>
      <c r="K168" s="234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x14ac:dyDescent="0.25">
      <c r="A169" s="235"/>
      <c r="B169" s="235"/>
      <c r="C169" s="235"/>
      <c r="D169" s="236"/>
      <c r="E169" s="237"/>
      <c r="F169" s="238"/>
      <c r="G169" s="238"/>
      <c r="H169" s="239"/>
      <c r="I169" s="240"/>
      <c r="J169" s="241"/>
      <c r="K169" s="236"/>
    </row>
    <row r="170" spans="1:25" x14ac:dyDescent="0.25">
      <c r="A170" s="235"/>
      <c r="B170" s="235"/>
      <c r="C170" s="235"/>
      <c r="D170" s="236"/>
      <c r="E170" s="242" t="s">
        <v>70</v>
      </c>
      <c r="F170" s="243"/>
      <c r="G170" s="243"/>
      <c r="H170" s="244">
        <f>H168</f>
        <v>1325158.48</v>
      </c>
      <c r="I170" s="240"/>
      <c r="J170" s="241"/>
      <c r="K170" s="236" t="s">
        <v>71</v>
      </c>
    </row>
    <row r="171" spans="1:25" x14ac:dyDescent="0.25">
      <c r="A171" s="235"/>
      <c r="B171" s="235"/>
      <c r="C171" s="235"/>
      <c r="D171" s="236"/>
      <c r="E171" s="245" t="s">
        <v>72</v>
      </c>
      <c r="F171" s="243"/>
      <c r="G171" s="243"/>
      <c r="H171" s="246">
        <f>VILLAS!H11</f>
        <v>19500</v>
      </c>
      <c r="I171" s="240"/>
      <c r="J171" s="247"/>
      <c r="K171" s="236"/>
    </row>
    <row r="172" spans="1:25" x14ac:dyDescent="0.25">
      <c r="A172" s="235"/>
      <c r="B172" s="235"/>
      <c r="C172" s="235"/>
      <c r="D172" s="236"/>
      <c r="E172" s="245" t="s">
        <v>73</v>
      </c>
      <c r="F172" s="243"/>
      <c r="G172" s="243"/>
      <c r="H172" s="248">
        <f>CADIPSIC!H105</f>
        <v>29709</v>
      </c>
      <c r="I172" s="240"/>
      <c r="J172" s="249"/>
      <c r="K172" s="236"/>
    </row>
    <row r="173" spans="1:25" x14ac:dyDescent="0.25">
      <c r="A173" s="250"/>
      <c r="B173" s="250"/>
      <c r="C173" s="235"/>
      <c r="D173" s="236"/>
      <c r="E173" s="251"/>
      <c r="F173" s="252"/>
      <c r="G173" s="253" t="s">
        <v>13</v>
      </c>
      <c r="H173" s="244">
        <f>SUM(H170:H172)</f>
        <v>1374367.48</v>
      </c>
      <c r="I173" s="240"/>
      <c r="J173" s="241"/>
      <c r="K173" s="254"/>
    </row>
    <row r="174" spans="1:25" x14ac:dyDescent="0.25">
      <c r="A174" s="250"/>
      <c r="B174" s="250"/>
      <c r="C174" s="235"/>
      <c r="D174" s="236"/>
      <c r="E174" s="251"/>
      <c r="F174" s="252"/>
      <c r="G174" s="253"/>
      <c r="H174" s="255"/>
      <c r="I174" s="240"/>
      <c r="J174" s="241"/>
      <c r="K174" s="254"/>
    </row>
    <row r="175" spans="1:25" x14ac:dyDescent="0.25">
      <c r="A175" s="256" t="s">
        <v>74</v>
      </c>
      <c r="B175" s="256"/>
      <c r="C175" s="256"/>
      <c r="D175" s="256"/>
      <c r="E175" s="256"/>
      <c r="F175" s="256"/>
      <c r="G175" s="256"/>
      <c r="H175" s="256"/>
      <c r="I175" s="256"/>
      <c r="J175" s="256"/>
      <c r="K175" s="256"/>
      <c r="L175" s="18"/>
    </row>
    <row r="176" spans="1:25" x14ac:dyDescent="0.25">
      <c r="A176" s="256" t="s">
        <v>75</v>
      </c>
      <c r="B176" s="256"/>
      <c r="C176" s="256"/>
      <c r="D176" s="256"/>
      <c r="E176" s="256"/>
      <c r="F176" s="256"/>
      <c r="G176" s="256"/>
      <c r="H176" s="256"/>
      <c r="I176" s="256"/>
      <c r="J176" s="256"/>
      <c r="K176" s="256"/>
    </row>
    <row r="177" spans="1:11" x14ac:dyDescent="0.25">
      <c r="A177" s="256" t="s">
        <v>76</v>
      </c>
      <c r="B177" s="256"/>
      <c r="C177" s="256"/>
      <c r="D177" s="256"/>
      <c r="E177" s="256"/>
      <c r="F177" s="256"/>
      <c r="G177" s="256"/>
      <c r="H177" s="256"/>
      <c r="I177" s="256"/>
      <c r="J177" s="256"/>
      <c r="K177" s="256"/>
    </row>
    <row r="178" spans="1:11" x14ac:dyDescent="0.25">
      <c r="A178" s="240"/>
      <c r="B178" s="240"/>
      <c r="C178" s="257"/>
      <c r="D178" s="258"/>
      <c r="E178" s="257"/>
      <c r="F178" s="236"/>
      <c r="G178" s="236"/>
      <c r="H178" s="236"/>
      <c r="I178" s="240"/>
      <c r="J178" s="240"/>
      <c r="K178" s="236"/>
    </row>
  </sheetData>
  <mergeCells count="105">
    <mergeCell ref="A61:A64"/>
    <mergeCell ref="B61:B64"/>
    <mergeCell ref="I61:I64"/>
    <mergeCell ref="B65:B67"/>
    <mergeCell ref="A65:A67"/>
    <mergeCell ref="B68:B70"/>
    <mergeCell ref="A68:A70"/>
    <mergeCell ref="A177:K177"/>
    <mergeCell ref="A175:K175"/>
    <mergeCell ref="I124:I125"/>
    <mergeCell ref="B124:B125"/>
    <mergeCell ref="A124:A125"/>
    <mergeCell ref="B131:B132"/>
    <mergeCell ref="A131:A132"/>
    <mergeCell ref="I131:I132"/>
    <mergeCell ref="B137:B138"/>
    <mergeCell ref="A137:A138"/>
    <mergeCell ref="I137:I138"/>
    <mergeCell ref="A127:K127"/>
    <mergeCell ref="A128:K128"/>
    <mergeCell ref="A1:K1"/>
    <mergeCell ref="A2:K2"/>
    <mergeCell ref="A3:K3"/>
    <mergeCell ref="A176:K176"/>
    <mergeCell ref="A80:K80"/>
    <mergeCell ref="A95:A97"/>
    <mergeCell ref="B95:B97"/>
    <mergeCell ref="I95:I97"/>
    <mergeCell ref="A105:K105"/>
    <mergeCell ref="A79:K79"/>
    <mergeCell ref="I74:I77"/>
    <mergeCell ref="B74:B77"/>
    <mergeCell ref="A107:K107"/>
    <mergeCell ref="A26:K26"/>
    <mergeCell ref="I59:I60"/>
    <mergeCell ref="A54:K54"/>
    <mergeCell ref="I65:I67"/>
    <mergeCell ref="I68:I70"/>
    <mergeCell ref="B6:B9"/>
    <mergeCell ref="A6:A9"/>
    <mergeCell ref="I6:I9"/>
    <mergeCell ref="B12:B13"/>
    <mergeCell ref="A12:A13"/>
    <mergeCell ref="I12:I13"/>
    <mergeCell ref="B15:B16"/>
    <mergeCell ref="A15:A16"/>
    <mergeCell ref="I15:I16"/>
    <mergeCell ref="B18:B19"/>
    <mergeCell ref="A18:A19"/>
    <mergeCell ref="I18:I19"/>
    <mergeCell ref="A55:K55"/>
    <mergeCell ref="A56:K56"/>
    <mergeCell ref="A59:A60"/>
    <mergeCell ref="B59:B60"/>
    <mergeCell ref="A27:K27"/>
    <mergeCell ref="A28:K28"/>
    <mergeCell ref="B30:B33"/>
    <mergeCell ref="A30:A33"/>
    <mergeCell ref="I30:I33"/>
    <mergeCell ref="B34:B37"/>
    <mergeCell ref="A34:A37"/>
    <mergeCell ref="I34:I37"/>
    <mergeCell ref="B20:B23"/>
    <mergeCell ref="A20:A23"/>
    <mergeCell ref="I20:I23"/>
    <mergeCell ref="A24:A25"/>
    <mergeCell ref="B24:B25"/>
    <mergeCell ref="I24:I25"/>
    <mergeCell ref="I48:I52"/>
    <mergeCell ref="B48:B52"/>
    <mergeCell ref="A48:A52"/>
    <mergeCell ref="I122:I123"/>
    <mergeCell ref="B122:B123"/>
    <mergeCell ref="A122:A123"/>
    <mergeCell ref="I38:I39"/>
    <mergeCell ref="B38:B39"/>
    <mergeCell ref="A38:A39"/>
    <mergeCell ref="B40:B42"/>
    <mergeCell ref="A40:A42"/>
    <mergeCell ref="I40:I42"/>
    <mergeCell ref="A81:K81"/>
    <mergeCell ref="A106:K106"/>
    <mergeCell ref="B88:B89"/>
    <mergeCell ref="A88:A89"/>
    <mergeCell ref="I88:I89"/>
    <mergeCell ref="B98:B104"/>
    <mergeCell ref="A98:A104"/>
    <mergeCell ref="I98:I104"/>
    <mergeCell ref="A74:A77"/>
    <mergeCell ref="B84:B86"/>
    <mergeCell ref="A84:A86"/>
    <mergeCell ref="I84:I86"/>
    <mergeCell ref="A152:K152"/>
    <mergeCell ref="A153:K153"/>
    <mergeCell ref="A154:K154"/>
    <mergeCell ref="A111:A120"/>
    <mergeCell ref="B111:B120"/>
    <mergeCell ref="I111:I120"/>
    <mergeCell ref="B156:B167"/>
    <mergeCell ref="A156:A167"/>
    <mergeCell ref="I156:I167"/>
    <mergeCell ref="A129:K129"/>
    <mergeCell ref="I139:I150"/>
    <mergeCell ref="B139:B150"/>
    <mergeCell ref="A139:A15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8"/>
  <sheetViews>
    <sheetView zoomScaleNormal="100" workbookViewId="0">
      <selection activeCell="C10" sqref="C10"/>
    </sheetView>
  </sheetViews>
  <sheetFormatPr baseColWidth="10" defaultRowHeight="15" x14ac:dyDescent="0.25"/>
  <cols>
    <col min="1" max="1" width="17" style="4" customWidth="1"/>
    <col min="2" max="2" width="10.5703125" style="4" bestFit="1" customWidth="1"/>
    <col min="3" max="3" width="50.140625" style="7" customWidth="1"/>
    <col min="4" max="4" width="11.140625" style="6" customWidth="1"/>
    <col min="5" max="5" width="14.140625" style="6" customWidth="1"/>
    <col min="6" max="6" width="12" style="6" customWidth="1"/>
    <col min="7" max="7" width="14.85546875" style="6" customWidth="1"/>
    <col min="8" max="8" width="19.5703125" style="6" customWidth="1"/>
    <col min="9" max="9" width="30.42578125" style="6" customWidth="1"/>
    <col min="10" max="10" width="15.140625" style="6" bestFit="1" customWidth="1"/>
    <col min="11" max="11" width="18.42578125" style="6" bestFit="1" customWidth="1"/>
  </cols>
  <sheetData>
    <row r="1" spans="1:26" ht="30.4" customHeight="1" x14ac:dyDescent="0.25">
      <c r="A1" s="73" t="s">
        <v>11</v>
      </c>
      <c r="B1" s="74"/>
      <c r="C1" s="74"/>
      <c r="D1" s="74"/>
      <c r="E1" s="74"/>
      <c r="F1" s="74"/>
      <c r="G1" s="74"/>
      <c r="H1" s="74"/>
      <c r="I1" s="74"/>
      <c r="J1" s="74"/>
      <c r="K1" s="75"/>
    </row>
    <row r="2" spans="1:26" ht="30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8"/>
    </row>
    <row r="3" spans="1:26" ht="30.4" customHeight="1" thickBot="1" x14ac:dyDescent="0.3">
      <c r="A3" s="76" t="s">
        <v>29</v>
      </c>
      <c r="B3" s="77"/>
      <c r="C3" s="77"/>
      <c r="D3" s="77"/>
      <c r="E3" s="77"/>
      <c r="F3" s="77"/>
      <c r="G3" s="77"/>
      <c r="H3" s="77"/>
      <c r="I3" s="77"/>
      <c r="J3" s="77"/>
      <c r="K3" s="78"/>
    </row>
    <row r="4" spans="1:26" ht="30" customHeight="1" thickBot="1" x14ac:dyDescent="0.3">
      <c r="A4" s="23" t="s">
        <v>0</v>
      </c>
      <c r="B4" s="24" t="s">
        <v>1</v>
      </c>
      <c r="C4" s="24" t="s">
        <v>2</v>
      </c>
      <c r="D4" s="24" t="s">
        <v>16</v>
      </c>
      <c r="E4" s="24" t="s">
        <v>17</v>
      </c>
      <c r="F4" s="24" t="s">
        <v>3</v>
      </c>
      <c r="G4" s="24" t="s">
        <v>4</v>
      </c>
      <c r="H4" s="24" t="s">
        <v>5</v>
      </c>
      <c r="I4" s="24" t="s">
        <v>6</v>
      </c>
      <c r="J4" s="24" t="s">
        <v>7</v>
      </c>
      <c r="K4" s="25" t="s">
        <v>8</v>
      </c>
    </row>
    <row r="5" spans="1:26" s="15" customFormat="1" ht="15.75" x14ac:dyDescent="0.25">
      <c r="A5" s="31">
        <v>46118</v>
      </c>
      <c r="B5" s="26" t="s">
        <v>165</v>
      </c>
      <c r="C5" s="33" t="s">
        <v>166</v>
      </c>
      <c r="D5" s="34" t="s">
        <v>36</v>
      </c>
      <c r="E5" s="34" t="s">
        <v>167</v>
      </c>
      <c r="F5" s="26">
        <v>2</v>
      </c>
      <c r="G5" s="35">
        <v>7337</v>
      </c>
      <c r="H5" s="27">
        <f t="shared" ref="H5:H10" si="0">F5*G5</f>
        <v>14674</v>
      </c>
      <c r="I5" s="34" t="s">
        <v>168</v>
      </c>
      <c r="J5" s="34" t="s">
        <v>169</v>
      </c>
      <c r="K5" s="36" t="s">
        <v>170</v>
      </c>
      <c r="L5" s="19">
        <f>G5</f>
        <v>7337</v>
      </c>
    </row>
    <row r="6" spans="1:26" s="15" customFormat="1" ht="15.75" x14ac:dyDescent="0.25">
      <c r="A6" s="79">
        <v>46132</v>
      </c>
      <c r="B6" s="81" t="s">
        <v>171</v>
      </c>
      <c r="C6" s="37" t="s">
        <v>172</v>
      </c>
      <c r="D6" s="37" t="s">
        <v>36</v>
      </c>
      <c r="E6" s="37" t="s">
        <v>167</v>
      </c>
      <c r="F6" s="38">
        <v>1</v>
      </c>
      <c r="G6" s="39">
        <v>430</v>
      </c>
      <c r="H6" s="28">
        <f t="shared" si="0"/>
        <v>430</v>
      </c>
      <c r="I6" s="37" t="s">
        <v>168</v>
      </c>
      <c r="J6" s="37" t="s">
        <v>169</v>
      </c>
      <c r="K6" s="40" t="s">
        <v>170</v>
      </c>
    </row>
    <row r="7" spans="1:26" s="15" customFormat="1" ht="15.75" x14ac:dyDescent="0.25">
      <c r="A7" s="80"/>
      <c r="B7" s="82"/>
      <c r="C7" s="37" t="s">
        <v>173</v>
      </c>
      <c r="D7" s="37" t="s">
        <v>36</v>
      </c>
      <c r="E7" s="37" t="s">
        <v>167</v>
      </c>
      <c r="F7" s="38">
        <v>1</v>
      </c>
      <c r="G7" s="39">
        <v>440</v>
      </c>
      <c r="H7" s="28">
        <f t="shared" si="0"/>
        <v>440</v>
      </c>
      <c r="I7" s="37" t="s">
        <v>168</v>
      </c>
      <c r="J7" s="37" t="s">
        <v>169</v>
      </c>
      <c r="K7" s="40" t="s">
        <v>170</v>
      </c>
    </row>
    <row r="8" spans="1:26" s="15" customFormat="1" ht="15.75" x14ac:dyDescent="0.25">
      <c r="A8" s="80"/>
      <c r="B8" s="82"/>
      <c r="C8" s="37" t="s">
        <v>174</v>
      </c>
      <c r="D8" s="37" t="s">
        <v>36</v>
      </c>
      <c r="E8" s="37" t="s">
        <v>167</v>
      </c>
      <c r="F8" s="38">
        <v>2</v>
      </c>
      <c r="G8" s="39">
        <v>572</v>
      </c>
      <c r="H8" s="28">
        <f t="shared" si="0"/>
        <v>1144</v>
      </c>
      <c r="I8" s="37" t="s">
        <v>168</v>
      </c>
      <c r="J8" s="37" t="s">
        <v>169</v>
      </c>
      <c r="K8" s="40" t="s">
        <v>170</v>
      </c>
    </row>
    <row r="9" spans="1:26" s="15" customFormat="1" ht="15.75" x14ac:dyDescent="0.25">
      <c r="A9" s="80"/>
      <c r="B9" s="82"/>
      <c r="C9" s="37" t="s">
        <v>175</v>
      </c>
      <c r="D9" s="37" t="s">
        <v>36</v>
      </c>
      <c r="E9" s="37" t="s">
        <v>167</v>
      </c>
      <c r="F9" s="38">
        <v>1</v>
      </c>
      <c r="G9" s="39">
        <v>580</v>
      </c>
      <c r="H9" s="28">
        <f t="shared" si="0"/>
        <v>580</v>
      </c>
      <c r="I9" s="37" t="s">
        <v>168</v>
      </c>
      <c r="J9" s="37" t="s">
        <v>169</v>
      </c>
      <c r="K9" s="40" t="s">
        <v>170</v>
      </c>
      <c r="L9" s="19">
        <f>SUM(H6:H9)</f>
        <v>2594</v>
      </c>
    </row>
    <row r="10" spans="1:26" s="15" customFormat="1" ht="16.5" thickBot="1" x14ac:dyDescent="0.3">
      <c r="A10" s="32">
        <v>46142</v>
      </c>
      <c r="B10" s="29" t="s">
        <v>176</v>
      </c>
      <c r="C10" s="41" t="s">
        <v>177</v>
      </c>
      <c r="D10" s="41" t="s">
        <v>36</v>
      </c>
      <c r="E10" s="29" t="s">
        <v>178</v>
      </c>
      <c r="F10" s="29">
        <v>8</v>
      </c>
      <c r="G10" s="42">
        <v>279</v>
      </c>
      <c r="H10" s="30">
        <f t="shared" si="0"/>
        <v>2232</v>
      </c>
      <c r="I10" s="41" t="s">
        <v>168</v>
      </c>
      <c r="J10" s="41" t="s">
        <v>169</v>
      </c>
      <c r="K10" s="43" t="s">
        <v>170</v>
      </c>
    </row>
    <row r="11" spans="1:26" s="15" customFormat="1" ht="27" customHeight="1" thickBot="1" x14ac:dyDescent="0.3">
      <c r="A11" s="83"/>
      <c r="B11" s="84"/>
      <c r="C11" s="85"/>
      <c r="D11" s="86" t="s">
        <v>13</v>
      </c>
      <c r="E11" s="87"/>
      <c r="F11" s="87"/>
      <c r="G11" s="88"/>
      <c r="H11" s="44">
        <f>SUM(H5:H10)</f>
        <v>19500</v>
      </c>
      <c r="I11" s="89"/>
      <c r="J11" s="84"/>
      <c r="K11" s="84"/>
    </row>
    <row r="12" spans="1:26" s="11" customFormat="1" x14ac:dyDescent="0.25">
      <c r="A12" s="12"/>
      <c r="B12" s="14"/>
      <c r="C12" s="70"/>
      <c r="D12" s="70"/>
      <c r="E12" s="70"/>
      <c r="F12" s="70"/>
      <c r="G12" s="70"/>
      <c r="H12" s="70"/>
      <c r="I12" s="7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5" customFormat="1" x14ac:dyDescent="0.25">
      <c r="A13" s="20"/>
      <c r="B13" s="20"/>
      <c r="C13" s="20"/>
      <c r="D13" s="68" t="s">
        <v>32</v>
      </c>
      <c r="E13" s="69"/>
      <c r="F13" s="69"/>
      <c r="G13" s="6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15" customFormat="1" x14ac:dyDescent="0.25">
      <c r="A14" s="72"/>
      <c r="B14" s="69"/>
      <c r="C14" s="69"/>
      <c r="D14" s="68" t="s">
        <v>34</v>
      </c>
      <c r="E14" s="69"/>
      <c r="F14" s="69"/>
      <c r="G14" s="6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s="15" customFormat="1" x14ac:dyDescent="0.25">
      <c r="A15" s="20"/>
      <c r="B15" s="20"/>
      <c r="C15" s="2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s="15" customFormat="1" x14ac:dyDescent="0.25">
      <c r="A16" s="20"/>
      <c r="B16" s="20"/>
      <c r="C16" s="71" t="s">
        <v>33</v>
      </c>
      <c r="D16" s="69"/>
      <c r="E16" s="69"/>
      <c r="F16" s="69"/>
      <c r="G16" s="69"/>
      <c r="H16" s="69"/>
      <c r="I16" s="6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s="15" customFormat="1" x14ac:dyDescent="0.25">
      <c r="A17" s="20"/>
      <c r="B17" s="20"/>
      <c r="C17" s="71" t="s">
        <v>35</v>
      </c>
      <c r="D17" s="69"/>
      <c r="E17" s="69"/>
      <c r="F17" s="69"/>
      <c r="G17" s="69"/>
      <c r="H17" s="69"/>
      <c r="I17" s="69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s="15" customFormat="1" x14ac:dyDescent="0.25">
      <c r="A18" s="20"/>
      <c r="B18" s="20"/>
      <c r="C18" s="71" t="s">
        <v>37</v>
      </c>
      <c r="D18" s="69"/>
      <c r="E18" s="69"/>
      <c r="F18" s="69"/>
      <c r="G18" s="69"/>
      <c r="H18" s="69"/>
      <c r="I18" s="6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15" customFormat="1" x14ac:dyDescent="0.25">
      <c r="A19" s="20"/>
      <c r="B19" s="20"/>
      <c r="C19" s="68" t="s">
        <v>14</v>
      </c>
      <c r="D19" s="69"/>
      <c r="E19" s="69"/>
      <c r="F19" s="69"/>
      <c r="G19" s="69"/>
      <c r="H19" s="69"/>
      <c r="I19" s="69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s="15" customFormat="1" x14ac:dyDescent="0.25">
      <c r="A20" s="20"/>
      <c r="B20" s="20"/>
      <c r="C20" s="68" t="s">
        <v>15</v>
      </c>
      <c r="D20" s="69"/>
      <c r="E20" s="69"/>
      <c r="F20" s="69"/>
      <c r="G20" s="69"/>
      <c r="H20" s="69"/>
      <c r="I20" s="6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s="15" customFormat="1" ht="15.75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26" s="11" customFormat="1" ht="40.5" customHeight="1" x14ac:dyDescent="0.25">
      <c r="A22" s="13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1" customFormat="1" ht="40.5" customHeight="1" x14ac:dyDescent="0.25">
      <c r="A23" s="13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s="11" customFormat="1" ht="40.5" customHeight="1" x14ac:dyDescent="0.25">
      <c r="A24" s="13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s="11" customFormat="1" ht="40.5" customHeight="1" x14ac:dyDescent="0.25">
      <c r="A25" s="13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s="11" customFormat="1" ht="40.5" customHeight="1" x14ac:dyDescent="0.25">
      <c r="A26" s="13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s="11" customFormat="1" ht="40.5" customHeight="1" x14ac:dyDescent="0.25">
      <c r="A27" s="13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s="11" customFormat="1" ht="40.5" customHeight="1" x14ac:dyDescent="0.25">
      <c r="A28" s="13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</sheetData>
  <mergeCells count="17">
    <mergeCell ref="A11:C11"/>
    <mergeCell ref="D11:G11"/>
    <mergeCell ref="I11:K11"/>
    <mergeCell ref="A1:K1"/>
    <mergeCell ref="A3:K3"/>
    <mergeCell ref="A2:K2"/>
    <mergeCell ref="A6:A9"/>
    <mergeCell ref="B6:B9"/>
    <mergeCell ref="C20:I20"/>
    <mergeCell ref="C12:I12"/>
    <mergeCell ref="C17:I17"/>
    <mergeCell ref="C18:I18"/>
    <mergeCell ref="C19:I19"/>
    <mergeCell ref="C16:I16"/>
    <mergeCell ref="D13:G13"/>
    <mergeCell ref="A14:C14"/>
    <mergeCell ref="D14:G14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17"/>
  <sheetViews>
    <sheetView view="pageBreakPreview" zoomScaleNormal="71" zoomScaleSheetLayoutView="100" workbookViewId="0">
      <pane ySplit="1" topLeftCell="A2" activePane="bottomLeft" state="frozen"/>
      <selection pane="bottomLeft" activeCell="H89" sqref="H89:H90"/>
    </sheetView>
  </sheetViews>
  <sheetFormatPr baseColWidth="10" defaultColWidth="11.42578125" defaultRowHeight="15" customHeight="1" x14ac:dyDescent="0.2"/>
  <cols>
    <col min="1" max="1" width="13.42578125" style="5" customWidth="1"/>
    <col min="2" max="2" width="11.5703125" style="1" bestFit="1" customWidth="1"/>
    <col min="3" max="3" width="34" style="1" customWidth="1"/>
    <col min="4" max="5" width="10.85546875" style="1" customWidth="1"/>
    <col min="6" max="6" width="10" style="1" customWidth="1"/>
    <col min="7" max="7" width="13.42578125" style="2" customWidth="1"/>
    <col min="8" max="8" width="15.42578125" style="3" customWidth="1"/>
    <col min="9" max="9" width="29.5703125" style="1" customWidth="1"/>
    <col min="10" max="10" width="17.140625" style="1" customWidth="1"/>
    <col min="11" max="11" width="19.5703125" style="1" customWidth="1"/>
    <col min="12" max="16384" width="11.42578125" style="1"/>
  </cols>
  <sheetData>
    <row r="1" spans="1:25" ht="30" customHeight="1" x14ac:dyDescent="0.2">
      <c r="A1" s="91" t="s">
        <v>11</v>
      </c>
      <c r="B1" s="92"/>
      <c r="C1" s="92"/>
      <c r="D1" s="92"/>
      <c r="E1" s="92"/>
      <c r="F1" s="92"/>
      <c r="G1" s="92"/>
      <c r="H1" s="92"/>
      <c r="I1" s="92"/>
      <c r="J1" s="92"/>
      <c r="K1" s="93"/>
    </row>
    <row r="2" spans="1:25" ht="30" customHeight="1" x14ac:dyDescent="0.2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8"/>
    </row>
    <row r="3" spans="1:25" ht="27" customHeight="1" thickBot="1" x14ac:dyDescent="0.25">
      <c r="A3" s="94" t="s">
        <v>12</v>
      </c>
      <c r="B3" s="95"/>
      <c r="C3" s="95"/>
      <c r="D3" s="95"/>
      <c r="E3" s="95"/>
      <c r="F3" s="95"/>
      <c r="G3" s="95"/>
      <c r="H3" s="95"/>
      <c r="I3" s="95"/>
      <c r="J3" s="95"/>
      <c r="K3" s="96"/>
    </row>
    <row r="4" spans="1:25" ht="27.4" customHeight="1" thickBot="1" x14ac:dyDescent="0.25">
      <c r="A4" s="49" t="s">
        <v>18</v>
      </c>
      <c r="B4" s="50" t="s">
        <v>19</v>
      </c>
      <c r="C4" s="50" t="s">
        <v>2</v>
      </c>
      <c r="D4" s="50" t="s">
        <v>20</v>
      </c>
      <c r="E4" s="50" t="s">
        <v>21</v>
      </c>
      <c r="F4" s="51" t="s">
        <v>22</v>
      </c>
      <c r="G4" s="52" t="s">
        <v>23</v>
      </c>
      <c r="H4" s="52" t="s">
        <v>24</v>
      </c>
      <c r="I4" s="50" t="s">
        <v>6</v>
      </c>
      <c r="J4" s="50" t="s">
        <v>7</v>
      </c>
      <c r="K4" s="53" t="s">
        <v>8</v>
      </c>
    </row>
    <row r="5" spans="1:25" s="6" customFormat="1" ht="12" customHeight="1" x14ac:dyDescent="0.25">
      <c r="A5" s="115">
        <v>46026</v>
      </c>
      <c r="B5" s="116">
        <v>97</v>
      </c>
      <c r="C5" s="112" t="s">
        <v>180</v>
      </c>
      <c r="D5" s="112" t="s">
        <v>36</v>
      </c>
      <c r="E5" s="112" t="s">
        <v>181</v>
      </c>
      <c r="F5" s="113">
        <v>17</v>
      </c>
      <c r="G5" s="114">
        <v>100</v>
      </c>
      <c r="H5" s="114">
        <v>1700</v>
      </c>
      <c r="I5" s="112" t="s">
        <v>182</v>
      </c>
      <c r="J5" s="112" t="s">
        <v>9</v>
      </c>
      <c r="K5" s="111" t="s">
        <v>10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s="6" customFormat="1" ht="18" customHeight="1" thickBot="1" x14ac:dyDescent="0.3">
      <c r="A6" s="103"/>
      <c r="B6" s="105"/>
      <c r="C6" s="97"/>
      <c r="D6" s="97"/>
      <c r="E6" s="97"/>
      <c r="F6" s="107"/>
      <c r="G6" s="109"/>
      <c r="H6" s="109"/>
      <c r="I6" s="97"/>
      <c r="J6" s="97"/>
      <c r="K6" s="99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25" s="6" customFormat="1" ht="12" customHeight="1" x14ac:dyDescent="0.25">
      <c r="A7" s="115">
        <v>46026</v>
      </c>
      <c r="B7" s="116">
        <v>98</v>
      </c>
      <c r="C7" s="112" t="s">
        <v>183</v>
      </c>
      <c r="D7" s="112" t="s">
        <v>36</v>
      </c>
      <c r="E7" s="112" t="s">
        <v>181</v>
      </c>
      <c r="F7" s="113">
        <v>44</v>
      </c>
      <c r="G7" s="114">
        <v>20</v>
      </c>
      <c r="H7" s="114">
        <v>880</v>
      </c>
      <c r="I7" s="112" t="s">
        <v>182</v>
      </c>
      <c r="J7" s="112" t="s">
        <v>9</v>
      </c>
      <c r="K7" s="111" t="s">
        <v>10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</row>
    <row r="8" spans="1:25" s="6" customFormat="1" ht="18" customHeight="1" thickBot="1" x14ac:dyDescent="0.3">
      <c r="A8" s="103"/>
      <c r="B8" s="105"/>
      <c r="C8" s="97"/>
      <c r="D8" s="97"/>
      <c r="E8" s="97"/>
      <c r="F8" s="107"/>
      <c r="G8" s="109"/>
      <c r="H8" s="109"/>
      <c r="I8" s="97"/>
      <c r="J8" s="97"/>
      <c r="K8" s="99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s="6" customFormat="1" ht="12" customHeight="1" x14ac:dyDescent="0.25">
      <c r="A9" s="115">
        <v>46026</v>
      </c>
      <c r="B9" s="116">
        <v>99</v>
      </c>
      <c r="C9" s="112" t="s">
        <v>184</v>
      </c>
      <c r="D9" s="112" t="s">
        <v>36</v>
      </c>
      <c r="E9" s="112" t="s">
        <v>167</v>
      </c>
      <c r="F9" s="113">
        <v>50</v>
      </c>
      <c r="G9" s="114">
        <v>2</v>
      </c>
      <c r="H9" s="114">
        <v>100</v>
      </c>
      <c r="I9" s="112" t="s">
        <v>182</v>
      </c>
      <c r="J9" s="112" t="s">
        <v>9</v>
      </c>
      <c r="K9" s="111" t="s">
        <v>10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s="6" customFormat="1" ht="18" customHeight="1" thickBot="1" x14ac:dyDescent="0.3">
      <c r="A10" s="103"/>
      <c r="B10" s="105"/>
      <c r="C10" s="97"/>
      <c r="D10" s="97"/>
      <c r="E10" s="97"/>
      <c r="F10" s="107"/>
      <c r="G10" s="109"/>
      <c r="H10" s="109"/>
      <c r="I10" s="97"/>
      <c r="J10" s="97"/>
      <c r="K10" s="99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s="6" customFormat="1" ht="12" customHeight="1" x14ac:dyDescent="0.25">
      <c r="A11" s="115">
        <v>46026</v>
      </c>
      <c r="B11" s="116">
        <v>100</v>
      </c>
      <c r="C11" s="112" t="s">
        <v>185</v>
      </c>
      <c r="D11" s="112" t="s">
        <v>36</v>
      </c>
      <c r="E11" s="112" t="s">
        <v>186</v>
      </c>
      <c r="F11" s="113">
        <v>5</v>
      </c>
      <c r="G11" s="114">
        <v>100</v>
      </c>
      <c r="H11" s="114">
        <v>500</v>
      </c>
      <c r="I11" s="112" t="s">
        <v>182</v>
      </c>
      <c r="J11" s="112" t="s">
        <v>9</v>
      </c>
      <c r="K11" s="111" t="s">
        <v>10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s="6" customFormat="1" ht="18" customHeight="1" thickBot="1" x14ac:dyDescent="0.3">
      <c r="A12" s="103"/>
      <c r="B12" s="105"/>
      <c r="C12" s="97"/>
      <c r="D12" s="97"/>
      <c r="E12" s="97"/>
      <c r="F12" s="107"/>
      <c r="G12" s="109"/>
      <c r="H12" s="109"/>
      <c r="I12" s="97"/>
      <c r="J12" s="97"/>
      <c r="K12" s="99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1:25" s="6" customFormat="1" ht="12" customHeight="1" x14ac:dyDescent="0.25">
      <c r="A13" s="115">
        <v>46057</v>
      </c>
      <c r="B13" s="116">
        <v>101</v>
      </c>
      <c r="C13" s="112" t="s">
        <v>187</v>
      </c>
      <c r="D13" s="112" t="s">
        <v>36</v>
      </c>
      <c r="E13" s="112" t="s">
        <v>188</v>
      </c>
      <c r="F13" s="113">
        <v>24</v>
      </c>
      <c r="G13" s="114">
        <v>20</v>
      </c>
      <c r="H13" s="114">
        <v>480</v>
      </c>
      <c r="I13" s="112" t="s">
        <v>182</v>
      </c>
      <c r="J13" s="112" t="s">
        <v>9</v>
      </c>
      <c r="K13" s="111" t="s">
        <v>10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5" s="6" customFormat="1" ht="18" customHeight="1" thickBot="1" x14ac:dyDescent="0.3">
      <c r="A14" s="103"/>
      <c r="B14" s="105"/>
      <c r="C14" s="97"/>
      <c r="D14" s="97"/>
      <c r="E14" s="97"/>
      <c r="F14" s="107"/>
      <c r="G14" s="109"/>
      <c r="H14" s="109"/>
      <c r="I14" s="97"/>
      <c r="J14" s="97"/>
      <c r="K14" s="99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s="6" customFormat="1" ht="12" customHeight="1" x14ac:dyDescent="0.25">
      <c r="A15" s="115">
        <v>46057</v>
      </c>
      <c r="B15" s="116">
        <v>102</v>
      </c>
      <c r="C15" s="112" t="s">
        <v>189</v>
      </c>
      <c r="D15" s="112" t="s">
        <v>36</v>
      </c>
      <c r="E15" s="112" t="s">
        <v>186</v>
      </c>
      <c r="F15" s="113">
        <v>18</v>
      </c>
      <c r="G15" s="114">
        <v>10</v>
      </c>
      <c r="H15" s="114">
        <v>180</v>
      </c>
      <c r="I15" s="112" t="s">
        <v>182</v>
      </c>
      <c r="J15" s="112" t="s">
        <v>9</v>
      </c>
      <c r="K15" s="111" t="s">
        <v>10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1:25" s="6" customFormat="1" ht="18" customHeight="1" thickBot="1" x14ac:dyDescent="0.3">
      <c r="A16" s="103"/>
      <c r="B16" s="105"/>
      <c r="C16" s="97"/>
      <c r="D16" s="97"/>
      <c r="E16" s="97"/>
      <c r="F16" s="107"/>
      <c r="G16" s="109"/>
      <c r="H16" s="109"/>
      <c r="I16" s="97"/>
      <c r="J16" s="97"/>
      <c r="K16" s="99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s="6" customFormat="1" ht="12" customHeight="1" x14ac:dyDescent="0.25">
      <c r="A17" s="115">
        <v>46057</v>
      </c>
      <c r="B17" s="116">
        <v>103</v>
      </c>
      <c r="C17" s="112" t="s">
        <v>184</v>
      </c>
      <c r="D17" s="112" t="s">
        <v>36</v>
      </c>
      <c r="E17" s="112" t="s">
        <v>167</v>
      </c>
      <c r="F17" s="113">
        <v>50</v>
      </c>
      <c r="G17" s="114">
        <v>2</v>
      </c>
      <c r="H17" s="114">
        <v>100</v>
      </c>
      <c r="I17" s="112" t="s">
        <v>182</v>
      </c>
      <c r="J17" s="112" t="s">
        <v>9</v>
      </c>
      <c r="K17" s="111" t="s">
        <v>10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s="6" customFormat="1" ht="18" customHeight="1" thickBot="1" x14ac:dyDescent="0.3">
      <c r="A18" s="103"/>
      <c r="B18" s="105"/>
      <c r="C18" s="97"/>
      <c r="D18" s="97"/>
      <c r="E18" s="97"/>
      <c r="F18" s="107"/>
      <c r="G18" s="109"/>
      <c r="H18" s="109"/>
      <c r="I18" s="97"/>
      <c r="J18" s="97"/>
      <c r="K18" s="99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s="6" customFormat="1" ht="12" customHeight="1" x14ac:dyDescent="0.25">
      <c r="A19" s="115">
        <v>46057</v>
      </c>
      <c r="B19" s="116">
        <v>104</v>
      </c>
      <c r="C19" s="112" t="s">
        <v>185</v>
      </c>
      <c r="D19" s="112" t="s">
        <v>36</v>
      </c>
      <c r="E19" s="112" t="s">
        <v>186</v>
      </c>
      <c r="F19" s="113">
        <v>5</v>
      </c>
      <c r="G19" s="114">
        <v>100</v>
      </c>
      <c r="H19" s="114">
        <v>500</v>
      </c>
      <c r="I19" s="112" t="s">
        <v>182</v>
      </c>
      <c r="J19" s="112" t="s">
        <v>9</v>
      </c>
      <c r="K19" s="111" t="s">
        <v>10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s="6" customFormat="1" ht="18" customHeight="1" thickBot="1" x14ac:dyDescent="0.3">
      <c r="A20" s="103"/>
      <c r="B20" s="105"/>
      <c r="C20" s="97"/>
      <c r="D20" s="97"/>
      <c r="E20" s="97"/>
      <c r="F20" s="107"/>
      <c r="G20" s="109"/>
      <c r="H20" s="109"/>
      <c r="I20" s="97"/>
      <c r="J20" s="97"/>
      <c r="K20" s="99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s="6" customFormat="1" ht="12" customHeight="1" x14ac:dyDescent="0.25">
      <c r="A21" s="115">
        <v>46085</v>
      </c>
      <c r="B21" s="116">
        <v>105</v>
      </c>
      <c r="C21" s="112" t="s">
        <v>187</v>
      </c>
      <c r="D21" s="112" t="s">
        <v>36</v>
      </c>
      <c r="E21" s="112" t="s">
        <v>188</v>
      </c>
      <c r="F21" s="113">
        <v>24</v>
      </c>
      <c r="G21" s="114">
        <v>20</v>
      </c>
      <c r="H21" s="114">
        <v>480</v>
      </c>
      <c r="I21" s="112" t="s">
        <v>182</v>
      </c>
      <c r="J21" s="112" t="s">
        <v>9</v>
      </c>
      <c r="K21" s="111" t="s">
        <v>10</v>
      </c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s="6" customFormat="1" ht="18" customHeight="1" thickBot="1" x14ac:dyDescent="0.3">
      <c r="A22" s="103"/>
      <c r="B22" s="105"/>
      <c r="C22" s="97"/>
      <c r="D22" s="97"/>
      <c r="E22" s="97"/>
      <c r="F22" s="107"/>
      <c r="G22" s="109"/>
      <c r="H22" s="109"/>
      <c r="I22" s="97"/>
      <c r="J22" s="97"/>
      <c r="K22" s="99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s="6" customFormat="1" ht="12" customHeight="1" x14ac:dyDescent="0.25">
      <c r="A23" s="115">
        <v>46085</v>
      </c>
      <c r="B23" s="116">
        <v>106</v>
      </c>
      <c r="C23" s="112" t="s">
        <v>189</v>
      </c>
      <c r="D23" s="112" t="s">
        <v>36</v>
      </c>
      <c r="E23" s="112" t="s">
        <v>186</v>
      </c>
      <c r="F23" s="113">
        <v>26</v>
      </c>
      <c r="G23" s="114">
        <v>10</v>
      </c>
      <c r="H23" s="114">
        <v>260</v>
      </c>
      <c r="I23" s="112" t="s">
        <v>182</v>
      </c>
      <c r="J23" s="112" t="s">
        <v>9</v>
      </c>
      <c r="K23" s="111" t="s">
        <v>10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1:25" s="6" customFormat="1" ht="18" customHeight="1" thickBot="1" x14ac:dyDescent="0.3">
      <c r="A24" s="103"/>
      <c r="B24" s="105"/>
      <c r="C24" s="97"/>
      <c r="D24" s="97"/>
      <c r="E24" s="97"/>
      <c r="F24" s="107"/>
      <c r="G24" s="109"/>
      <c r="H24" s="109"/>
      <c r="I24" s="97"/>
      <c r="J24" s="97"/>
      <c r="K24" s="99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 s="6" customFormat="1" ht="12" customHeight="1" x14ac:dyDescent="0.25">
      <c r="A25" s="115">
        <v>46085</v>
      </c>
      <c r="B25" s="116">
        <v>107</v>
      </c>
      <c r="C25" s="112" t="s">
        <v>185</v>
      </c>
      <c r="D25" s="112" t="s">
        <v>36</v>
      </c>
      <c r="E25" s="112" t="s">
        <v>186</v>
      </c>
      <c r="F25" s="113">
        <v>10</v>
      </c>
      <c r="G25" s="114">
        <v>100</v>
      </c>
      <c r="H25" s="114">
        <v>1000</v>
      </c>
      <c r="I25" s="112" t="s">
        <v>182</v>
      </c>
      <c r="J25" s="112" t="s">
        <v>9</v>
      </c>
      <c r="K25" s="111" t="s">
        <v>10</v>
      </c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s="6" customFormat="1" ht="18" customHeight="1" thickBot="1" x14ac:dyDescent="0.3">
      <c r="A26" s="103"/>
      <c r="B26" s="105"/>
      <c r="C26" s="97"/>
      <c r="D26" s="97"/>
      <c r="E26" s="97"/>
      <c r="F26" s="107"/>
      <c r="G26" s="109"/>
      <c r="H26" s="109"/>
      <c r="I26" s="97"/>
      <c r="J26" s="97"/>
      <c r="K26" s="99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s="6" customFormat="1" ht="12" customHeight="1" x14ac:dyDescent="0.25">
      <c r="A27" s="115">
        <v>46116</v>
      </c>
      <c r="B27" s="116">
        <v>108</v>
      </c>
      <c r="C27" s="112" t="s">
        <v>187</v>
      </c>
      <c r="D27" s="112" t="s">
        <v>36</v>
      </c>
      <c r="E27" s="112" t="s">
        <v>188</v>
      </c>
      <c r="F27" s="113">
        <v>25</v>
      </c>
      <c r="G27" s="114">
        <v>20</v>
      </c>
      <c r="H27" s="114">
        <v>500</v>
      </c>
      <c r="I27" s="112" t="s">
        <v>182</v>
      </c>
      <c r="J27" s="112" t="s">
        <v>9</v>
      </c>
      <c r="K27" s="111" t="s">
        <v>10</v>
      </c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s="6" customFormat="1" ht="18" customHeight="1" thickBot="1" x14ac:dyDescent="0.3">
      <c r="A28" s="103"/>
      <c r="B28" s="105"/>
      <c r="C28" s="97"/>
      <c r="D28" s="97"/>
      <c r="E28" s="97"/>
      <c r="F28" s="107"/>
      <c r="G28" s="109"/>
      <c r="H28" s="109"/>
      <c r="I28" s="97"/>
      <c r="J28" s="97"/>
      <c r="K28" s="99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s="6" customFormat="1" ht="12" customHeight="1" x14ac:dyDescent="0.25">
      <c r="A29" s="115">
        <v>46116</v>
      </c>
      <c r="B29" s="116">
        <v>109</v>
      </c>
      <c r="C29" s="112" t="s">
        <v>185</v>
      </c>
      <c r="D29" s="112" t="s">
        <v>36</v>
      </c>
      <c r="E29" s="112" t="s">
        <v>186</v>
      </c>
      <c r="F29" s="113">
        <v>10</v>
      </c>
      <c r="G29" s="114">
        <v>100</v>
      </c>
      <c r="H29" s="114">
        <v>1000</v>
      </c>
      <c r="I29" s="112" t="s">
        <v>182</v>
      </c>
      <c r="J29" s="112" t="s">
        <v>9</v>
      </c>
      <c r="K29" s="111" t="s">
        <v>10</v>
      </c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s="6" customFormat="1" ht="18" customHeight="1" thickBot="1" x14ac:dyDescent="0.3">
      <c r="A30" s="103"/>
      <c r="B30" s="105"/>
      <c r="C30" s="97"/>
      <c r="D30" s="97"/>
      <c r="E30" s="97"/>
      <c r="F30" s="107"/>
      <c r="G30" s="109"/>
      <c r="H30" s="109"/>
      <c r="I30" s="97"/>
      <c r="J30" s="97"/>
      <c r="K30" s="99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s="6" customFormat="1" ht="12" customHeight="1" x14ac:dyDescent="0.25">
      <c r="A31" s="115">
        <v>46146</v>
      </c>
      <c r="B31" s="116">
        <v>110</v>
      </c>
      <c r="C31" s="112" t="s">
        <v>187</v>
      </c>
      <c r="D31" s="112" t="s">
        <v>36</v>
      </c>
      <c r="E31" s="112" t="s">
        <v>188</v>
      </c>
      <c r="F31" s="113">
        <v>32</v>
      </c>
      <c r="G31" s="114">
        <v>20</v>
      </c>
      <c r="H31" s="114">
        <v>640</v>
      </c>
      <c r="I31" s="112" t="s">
        <v>182</v>
      </c>
      <c r="J31" s="112" t="s">
        <v>9</v>
      </c>
      <c r="K31" s="111" t="s">
        <v>10</v>
      </c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s="6" customFormat="1" ht="18" customHeight="1" thickBot="1" x14ac:dyDescent="0.3">
      <c r="A32" s="103"/>
      <c r="B32" s="105"/>
      <c r="C32" s="97"/>
      <c r="D32" s="97"/>
      <c r="E32" s="97"/>
      <c r="F32" s="107"/>
      <c r="G32" s="109"/>
      <c r="H32" s="109"/>
      <c r="I32" s="97"/>
      <c r="J32" s="97"/>
      <c r="K32" s="99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s="6" customFormat="1" ht="12" customHeight="1" x14ac:dyDescent="0.25">
      <c r="A33" s="115">
        <v>46146</v>
      </c>
      <c r="B33" s="116">
        <v>111</v>
      </c>
      <c r="C33" s="112" t="s">
        <v>185</v>
      </c>
      <c r="D33" s="112" t="s">
        <v>36</v>
      </c>
      <c r="E33" s="112" t="s">
        <v>186</v>
      </c>
      <c r="F33" s="113">
        <v>5</v>
      </c>
      <c r="G33" s="114">
        <v>100</v>
      </c>
      <c r="H33" s="114">
        <v>500</v>
      </c>
      <c r="I33" s="112" t="s">
        <v>182</v>
      </c>
      <c r="J33" s="112" t="s">
        <v>9</v>
      </c>
      <c r="K33" s="111" t="s">
        <v>10</v>
      </c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s="6" customFormat="1" ht="18" customHeight="1" thickBot="1" x14ac:dyDescent="0.3">
      <c r="A34" s="103"/>
      <c r="B34" s="105"/>
      <c r="C34" s="97"/>
      <c r="D34" s="97"/>
      <c r="E34" s="97"/>
      <c r="F34" s="107"/>
      <c r="G34" s="109"/>
      <c r="H34" s="109"/>
      <c r="I34" s="97"/>
      <c r="J34" s="97"/>
      <c r="K34" s="99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s="6" customFormat="1" ht="12" customHeight="1" x14ac:dyDescent="0.25">
      <c r="A35" s="115">
        <v>46177</v>
      </c>
      <c r="B35" s="116">
        <v>112</v>
      </c>
      <c r="C35" s="112" t="s">
        <v>185</v>
      </c>
      <c r="D35" s="112" t="s">
        <v>36</v>
      </c>
      <c r="E35" s="112" t="s">
        <v>186</v>
      </c>
      <c r="F35" s="113">
        <v>5</v>
      </c>
      <c r="G35" s="114">
        <v>100</v>
      </c>
      <c r="H35" s="114">
        <v>500</v>
      </c>
      <c r="I35" s="112" t="s">
        <v>182</v>
      </c>
      <c r="J35" s="112" t="s">
        <v>9</v>
      </c>
      <c r="K35" s="111" t="s">
        <v>10</v>
      </c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s="6" customFormat="1" ht="18" customHeight="1" thickBot="1" x14ac:dyDescent="0.3">
      <c r="A36" s="103"/>
      <c r="B36" s="105"/>
      <c r="C36" s="97"/>
      <c r="D36" s="97"/>
      <c r="E36" s="97"/>
      <c r="F36" s="107"/>
      <c r="G36" s="109"/>
      <c r="H36" s="109"/>
      <c r="I36" s="97"/>
      <c r="J36" s="97"/>
      <c r="K36" s="99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s="6" customFormat="1" ht="12" customHeight="1" x14ac:dyDescent="0.25">
      <c r="A37" s="115">
        <v>46238</v>
      </c>
      <c r="B37" s="116">
        <v>113</v>
      </c>
      <c r="C37" s="112" t="s">
        <v>180</v>
      </c>
      <c r="D37" s="112" t="s">
        <v>36</v>
      </c>
      <c r="E37" s="112" t="s">
        <v>181</v>
      </c>
      <c r="F37" s="113">
        <v>24</v>
      </c>
      <c r="G37" s="114">
        <v>100</v>
      </c>
      <c r="H37" s="114">
        <v>2400</v>
      </c>
      <c r="I37" s="112" t="s">
        <v>182</v>
      </c>
      <c r="J37" s="112" t="s">
        <v>9</v>
      </c>
      <c r="K37" s="111" t="s">
        <v>10</v>
      </c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s="6" customFormat="1" ht="18" customHeight="1" thickBot="1" x14ac:dyDescent="0.3">
      <c r="A38" s="103"/>
      <c r="B38" s="105"/>
      <c r="C38" s="97"/>
      <c r="D38" s="97"/>
      <c r="E38" s="97"/>
      <c r="F38" s="107"/>
      <c r="G38" s="109"/>
      <c r="H38" s="109"/>
      <c r="I38" s="97"/>
      <c r="J38" s="97"/>
      <c r="K38" s="99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s="6" customFormat="1" ht="12" customHeight="1" x14ac:dyDescent="0.25">
      <c r="A39" s="115">
        <v>46299</v>
      </c>
      <c r="B39" s="116">
        <v>114</v>
      </c>
      <c r="C39" s="112" t="s">
        <v>185</v>
      </c>
      <c r="D39" s="112" t="s">
        <v>36</v>
      </c>
      <c r="E39" s="112" t="s">
        <v>186</v>
      </c>
      <c r="F39" s="113">
        <v>5</v>
      </c>
      <c r="G39" s="114">
        <v>100</v>
      </c>
      <c r="H39" s="114">
        <v>500</v>
      </c>
      <c r="I39" s="112" t="s">
        <v>182</v>
      </c>
      <c r="J39" s="112" t="s">
        <v>9</v>
      </c>
      <c r="K39" s="111" t="s">
        <v>10</v>
      </c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s="6" customFormat="1" ht="18" customHeight="1" thickBot="1" x14ac:dyDescent="0.3">
      <c r="A40" s="103"/>
      <c r="B40" s="105"/>
      <c r="C40" s="97"/>
      <c r="D40" s="97"/>
      <c r="E40" s="97"/>
      <c r="F40" s="107"/>
      <c r="G40" s="109"/>
      <c r="H40" s="109"/>
      <c r="I40" s="97"/>
      <c r="J40" s="97"/>
      <c r="K40" s="99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s="6" customFormat="1" ht="12" customHeight="1" x14ac:dyDescent="0.25">
      <c r="A41" s="115">
        <v>46330</v>
      </c>
      <c r="B41" s="116">
        <v>115</v>
      </c>
      <c r="C41" s="112" t="s">
        <v>187</v>
      </c>
      <c r="D41" s="112" t="s">
        <v>36</v>
      </c>
      <c r="E41" s="112" t="s">
        <v>188</v>
      </c>
      <c r="F41" s="113">
        <v>20</v>
      </c>
      <c r="G41" s="114">
        <v>20</v>
      </c>
      <c r="H41" s="114">
        <v>400</v>
      </c>
      <c r="I41" s="112" t="s">
        <v>182</v>
      </c>
      <c r="J41" s="112" t="s">
        <v>9</v>
      </c>
      <c r="K41" s="111" t="s">
        <v>10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s="6" customFormat="1" ht="18" customHeight="1" thickBot="1" x14ac:dyDescent="0.3">
      <c r="A42" s="103"/>
      <c r="B42" s="105"/>
      <c r="C42" s="97"/>
      <c r="D42" s="97"/>
      <c r="E42" s="97"/>
      <c r="F42" s="107"/>
      <c r="G42" s="109"/>
      <c r="H42" s="109"/>
      <c r="I42" s="97"/>
      <c r="J42" s="97"/>
      <c r="K42" s="99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s="6" customFormat="1" ht="12" customHeight="1" x14ac:dyDescent="0.25">
      <c r="A43" s="115">
        <v>46330</v>
      </c>
      <c r="B43" s="116">
        <v>116</v>
      </c>
      <c r="C43" s="112" t="s">
        <v>189</v>
      </c>
      <c r="D43" s="112" t="s">
        <v>36</v>
      </c>
      <c r="E43" s="112" t="s">
        <v>186</v>
      </c>
      <c r="F43" s="113">
        <v>12</v>
      </c>
      <c r="G43" s="114">
        <v>10</v>
      </c>
      <c r="H43" s="114">
        <v>120</v>
      </c>
      <c r="I43" s="112" t="s">
        <v>182</v>
      </c>
      <c r="J43" s="112" t="s">
        <v>9</v>
      </c>
      <c r="K43" s="111" t="s">
        <v>10</v>
      </c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s="6" customFormat="1" ht="18" customHeight="1" thickBot="1" x14ac:dyDescent="0.3">
      <c r="A44" s="103"/>
      <c r="B44" s="105"/>
      <c r="C44" s="97"/>
      <c r="D44" s="97"/>
      <c r="E44" s="97"/>
      <c r="F44" s="107"/>
      <c r="G44" s="109"/>
      <c r="H44" s="109"/>
      <c r="I44" s="97"/>
      <c r="J44" s="97"/>
      <c r="K44" s="99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30" customHeight="1" x14ac:dyDescent="0.2">
      <c r="A45" s="91" t="s">
        <v>11</v>
      </c>
      <c r="B45" s="92"/>
      <c r="C45" s="92"/>
      <c r="D45" s="92"/>
      <c r="E45" s="92"/>
      <c r="F45" s="92"/>
      <c r="G45" s="92"/>
      <c r="H45" s="92"/>
      <c r="I45" s="92"/>
      <c r="J45" s="92"/>
      <c r="K45" s="93"/>
    </row>
    <row r="46" spans="1:25" ht="30" customHeight="1" x14ac:dyDescent="0.2">
      <c r="A46" s="76" t="s">
        <v>179</v>
      </c>
      <c r="B46" s="77"/>
      <c r="C46" s="77"/>
      <c r="D46" s="77"/>
      <c r="E46" s="77"/>
      <c r="F46" s="77"/>
      <c r="G46" s="77"/>
      <c r="H46" s="77"/>
      <c r="I46" s="77"/>
      <c r="J46" s="77"/>
      <c r="K46" s="78"/>
    </row>
    <row r="47" spans="1:25" ht="27" customHeight="1" thickBot="1" x14ac:dyDescent="0.25">
      <c r="A47" s="94" t="s">
        <v>12</v>
      </c>
      <c r="B47" s="95"/>
      <c r="C47" s="95"/>
      <c r="D47" s="95"/>
      <c r="E47" s="95"/>
      <c r="F47" s="95"/>
      <c r="G47" s="95"/>
      <c r="H47" s="95"/>
      <c r="I47" s="95"/>
      <c r="J47" s="95"/>
      <c r="K47" s="96"/>
    </row>
    <row r="48" spans="1:25" ht="27.95" customHeight="1" thickBot="1" x14ac:dyDescent="0.25">
      <c r="A48" s="49" t="s">
        <v>18</v>
      </c>
      <c r="B48" s="50" t="s">
        <v>19</v>
      </c>
      <c r="C48" s="50" t="s">
        <v>2</v>
      </c>
      <c r="D48" s="50" t="s">
        <v>20</v>
      </c>
      <c r="E48" s="50" t="s">
        <v>21</v>
      </c>
      <c r="F48" s="51" t="s">
        <v>22</v>
      </c>
      <c r="G48" s="52" t="s">
        <v>23</v>
      </c>
      <c r="H48" s="52" t="s">
        <v>24</v>
      </c>
      <c r="I48" s="50" t="s">
        <v>6</v>
      </c>
      <c r="J48" s="50" t="s">
        <v>7</v>
      </c>
      <c r="K48" s="53" t="s">
        <v>8</v>
      </c>
    </row>
    <row r="49" spans="1:25" s="6" customFormat="1" ht="12" customHeight="1" x14ac:dyDescent="0.25">
      <c r="A49" s="115">
        <v>46330</v>
      </c>
      <c r="B49" s="116">
        <v>117</v>
      </c>
      <c r="C49" s="112" t="s">
        <v>185</v>
      </c>
      <c r="D49" s="112" t="s">
        <v>36</v>
      </c>
      <c r="E49" s="112" t="s">
        <v>186</v>
      </c>
      <c r="F49" s="113">
        <v>5</v>
      </c>
      <c r="G49" s="114">
        <v>100</v>
      </c>
      <c r="H49" s="114">
        <v>500</v>
      </c>
      <c r="I49" s="112" t="s">
        <v>182</v>
      </c>
      <c r="J49" s="112" t="s">
        <v>9</v>
      </c>
      <c r="K49" s="111" t="s">
        <v>10</v>
      </c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s="6" customFormat="1" ht="18" customHeight="1" thickBot="1" x14ac:dyDescent="0.3">
      <c r="A50" s="103"/>
      <c r="B50" s="105"/>
      <c r="C50" s="97"/>
      <c r="D50" s="97"/>
      <c r="E50" s="97"/>
      <c r="F50" s="107"/>
      <c r="G50" s="109"/>
      <c r="H50" s="109"/>
      <c r="I50" s="97"/>
      <c r="J50" s="97"/>
      <c r="K50" s="99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s="6" customFormat="1" ht="12" customHeight="1" x14ac:dyDescent="0.25">
      <c r="A51" s="115">
        <v>46360</v>
      </c>
      <c r="B51" s="116">
        <v>118</v>
      </c>
      <c r="C51" s="112" t="s">
        <v>187</v>
      </c>
      <c r="D51" s="112" t="s">
        <v>36</v>
      </c>
      <c r="E51" s="112" t="s">
        <v>188</v>
      </c>
      <c r="F51" s="113">
        <v>20</v>
      </c>
      <c r="G51" s="114">
        <v>20</v>
      </c>
      <c r="H51" s="114">
        <v>400</v>
      </c>
      <c r="I51" s="112" t="s">
        <v>182</v>
      </c>
      <c r="J51" s="112" t="s">
        <v>9</v>
      </c>
      <c r="K51" s="111" t="s">
        <v>10</v>
      </c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s="6" customFormat="1" ht="18" customHeight="1" thickBot="1" x14ac:dyDescent="0.3">
      <c r="A52" s="103"/>
      <c r="B52" s="105"/>
      <c r="C52" s="97"/>
      <c r="D52" s="97"/>
      <c r="E52" s="97"/>
      <c r="F52" s="107"/>
      <c r="G52" s="109"/>
      <c r="H52" s="109"/>
      <c r="I52" s="97"/>
      <c r="J52" s="97"/>
      <c r="K52" s="99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s="6" customFormat="1" ht="12" customHeight="1" x14ac:dyDescent="0.25">
      <c r="A53" s="115">
        <v>46360</v>
      </c>
      <c r="B53" s="116">
        <v>119</v>
      </c>
      <c r="C53" s="112" t="s">
        <v>189</v>
      </c>
      <c r="D53" s="112" t="s">
        <v>36</v>
      </c>
      <c r="E53" s="112" t="s">
        <v>186</v>
      </c>
      <c r="F53" s="113">
        <v>12</v>
      </c>
      <c r="G53" s="114">
        <v>10</v>
      </c>
      <c r="H53" s="114">
        <v>120</v>
      </c>
      <c r="I53" s="112" t="s">
        <v>182</v>
      </c>
      <c r="J53" s="112" t="s">
        <v>9</v>
      </c>
      <c r="K53" s="111" t="s">
        <v>10</v>
      </c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s="6" customFormat="1" ht="18" customHeight="1" x14ac:dyDescent="0.25">
      <c r="A54" s="103"/>
      <c r="B54" s="105"/>
      <c r="C54" s="97"/>
      <c r="D54" s="97"/>
      <c r="E54" s="97"/>
      <c r="F54" s="107"/>
      <c r="G54" s="109"/>
      <c r="H54" s="109"/>
      <c r="I54" s="97"/>
      <c r="J54" s="97"/>
      <c r="K54" s="99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s="6" customFormat="1" x14ac:dyDescent="0.25">
      <c r="A55" s="103">
        <v>46360</v>
      </c>
      <c r="B55" s="105">
        <v>120</v>
      </c>
      <c r="C55" s="97" t="s">
        <v>185</v>
      </c>
      <c r="D55" s="97" t="s">
        <v>36</v>
      </c>
      <c r="E55" s="97" t="s">
        <v>186</v>
      </c>
      <c r="F55" s="107">
        <v>5</v>
      </c>
      <c r="G55" s="109">
        <v>100</v>
      </c>
      <c r="H55" s="109">
        <v>500</v>
      </c>
      <c r="I55" s="97" t="s">
        <v>182</v>
      </c>
      <c r="J55" s="97" t="s">
        <v>9</v>
      </c>
      <c r="K55" s="99" t="s">
        <v>10</v>
      </c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s="6" customFormat="1" ht="12" customHeight="1" x14ac:dyDescent="0.25">
      <c r="A56" s="103"/>
      <c r="B56" s="105"/>
      <c r="C56" s="97"/>
      <c r="D56" s="97"/>
      <c r="E56" s="97"/>
      <c r="F56" s="107"/>
      <c r="G56" s="109"/>
      <c r="H56" s="109"/>
      <c r="I56" s="97"/>
      <c r="J56" s="97"/>
      <c r="K56" s="99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s="6" customFormat="1" x14ac:dyDescent="0.25">
      <c r="A57" s="103" t="s">
        <v>190</v>
      </c>
      <c r="B57" s="105">
        <v>121</v>
      </c>
      <c r="C57" s="97" t="s">
        <v>180</v>
      </c>
      <c r="D57" s="97" t="s">
        <v>36</v>
      </c>
      <c r="E57" s="97" t="s">
        <v>181</v>
      </c>
      <c r="F57" s="107">
        <v>20</v>
      </c>
      <c r="G57" s="109">
        <v>100</v>
      </c>
      <c r="H57" s="109">
        <v>2000</v>
      </c>
      <c r="I57" s="97" t="s">
        <v>182</v>
      </c>
      <c r="J57" s="97" t="s">
        <v>9</v>
      </c>
      <c r="K57" s="99" t="s">
        <v>10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 s="6" customFormat="1" ht="12" customHeight="1" x14ac:dyDescent="0.25">
      <c r="A58" s="103"/>
      <c r="B58" s="105"/>
      <c r="C58" s="97"/>
      <c r="D58" s="97"/>
      <c r="E58" s="97"/>
      <c r="F58" s="107"/>
      <c r="G58" s="109"/>
      <c r="H58" s="109"/>
      <c r="I58" s="97"/>
      <c r="J58" s="97"/>
      <c r="K58" s="99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s="6" customFormat="1" x14ac:dyDescent="0.25">
      <c r="A59" s="103" t="s">
        <v>191</v>
      </c>
      <c r="B59" s="105">
        <v>122</v>
      </c>
      <c r="C59" s="97" t="s">
        <v>185</v>
      </c>
      <c r="D59" s="97" t="s">
        <v>36</v>
      </c>
      <c r="E59" s="97" t="s">
        <v>186</v>
      </c>
      <c r="F59" s="107">
        <v>5</v>
      </c>
      <c r="G59" s="109">
        <v>100</v>
      </c>
      <c r="H59" s="109">
        <v>500</v>
      </c>
      <c r="I59" s="97" t="s">
        <v>182</v>
      </c>
      <c r="J59" s="97" t="s">
        <v>9</v>
      </c>
      <c r="K59" s="99" t="s">
        <v>10</v>
      </c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 s="6" customFormat="1" ht="12" customHeight="1" x14ac:dyDescent="0.25">
      <c r="A60" s="103"/>
      <c r="B60" s="105"/>
      <c r="C60" s="97"/>
      <c r="D60" s="97"/>
      <c r="E60" s="97"/>
      <c r="F60" s="107"/>
      <c r="G60" s="109"/>
      <c r="H60" s="109"/>
      <c r="I60" s="97"/>
      <c r="J60" s="97"/>
      <c r="K60" s="99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s="6" customFormat="1" x14ac:dyDescent="0.25">
      <c r="A61" s="103" t="s">
        <v>192</v>
      </c>
      <c r="B61" s="105">
        <v>123</v>
      </c>
      <c r="C61" s="97" t="s">
        <v>187</v>
      </c>
      <c r="D61" s="97" t="s">
        <v>36</v>
      </c>
      <c r="E61" s="97" t="s">
        <v>188</v>
      </c>
      <c r="F61" s="107">
        <v>15</v>
      </c>
      <c r="G61" s="109">
        <v>20</v>
      </c>
      <c r="H61" s="109">
        <v>300</v>
      </c>
      <c r="I61" s="97" t="s">
        <v>182</v>
      </c>
      <c r="J61" s="97" t="s">
        <v>9</v>
      </c>
      <c r="K61" s="99" t="s">
        <v>10</v>
      </c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 s="6" customFormat="1" ht="12" customHeight="1" x14ac:dyDescent="0.25">
      <c r="A62" s="103"/>
      <c r="B62" s="105"/>
      <c r="C62" s="97"/>
      <c r="D62" s="97"/>
      <c r="E62" s="97"/>
      <c r="F62" s="107"/>
      <c r="G62" s="109"/>
      <c r="H62" s="109"/>
      <c r="I62" s="97"/>
      <c r="J62" s="97"/>
      <c r="K62" s="99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s="6" customFormat="1" x14ac:dyDescent="0.25">
      <c r="A63" s="103" t="s">
        <v>192</v>
      </c>
      <c r="B63" s="105">
        <v>124</v>
      </c>
      <c r="C63" s="97" t="s">
        <v>189</v>
      </c>
      <c r="D63" s="97" t="s">
        <v>36</v>
      </c>
      <c r="E63" s="97" t="s">
        <v>186</v>
      </c>
      <c r="F63" s="107">
        <v>12</v>
      </c>
      <c r="G63" s="109">
        <v>10</v>
      </c>
      <c r="H63" s="109">
        <v>120</v>
      </c>
      <c r="I63" s="97" t="s">
        <v>182</v>
      </c>
      <c r="J63" s="97" t="s">
        <v>9</v>
      </c>
      <c r="K63" s="99" t="s">
        <v>10</v>
      </c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 s="6" customFormat="1" ht="12" customHeight="1" x14ac:dyDescent="0.25">
      <c r="A64" s="103"/>
      <c r="B64" s="105"/>
      <c r="C64" s="97"/>
      <c r="D64" s="97"/>
      <c r="E64" s="97"/>
      <c r="F64" s="107"/>
      <c r="G64" s="109"/>
      <c r="H64" s="109"/>
      <c r="I64" s="97"/>
      <c r="J64" s="97"/>
      <c r="K64" s="99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6" customFormat="1" x14ac:dyDescent="0.25">
      <c r="A65" s="103" t="s">
        <v>192</v>
      </c>
      <c r="B65" s="105">
        <v>125</v>
      </c>
      <c r="C65" s="97" t="s">
        <v>185</v>
      </c>
      <c r="D65" s="97" t="s">
        <v>36</v>
      </c>
      <c r="E65" s="97" t="s">
        <v>186</v>
      </c>
      <c r="F65" s="107">
        <v>5</v>
      </c>
      <c r="G65" s="109">
        <v>100</v>
      </c>
      <c r="H65" s="109">
        <v>500</v>
      </c>
      <c r="I65" s="97" t="s">
        <v>182</v>
      </c>
      <c r="J65" s="97" t="s">
        <v>9</v>
      </c>
      <c r="K65" s="99" t="s">
        <v>10</v>
      </c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1:25" s="6" customFormat="1" ht="12" customHeight="1" x14ac:dyDescent="0.25">
      <c r="A66" s="103"/>
      <c r="B66" s="105"/>
      <c r="C66" s="97"/>
      <c r="D66" s="97"/>
      <c r="E66" s="97"/>
      <c r="F66" s="107"/>
      <c r="G66" s="109"/>
      <c r="H66" s="109"/>
      <c r="I66" s="97"/>
      <c r="J66" s="97"/>
      <c r="K66" s="99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s="6" customFormat="1" x14ac:dyDescent="0.25">
      <c r="A67" s="103" t="s">
        <v>193</v>
      </c>
      <c r="B67" s="105">
        <v>126</v>
      </c>
      <c r="C67" s="97" t="s">
        <v>187</v>
      </c>
      <c r="D67" s="97" t="s">
        <v>36</v>
      </c>
      <c r="E67" s="97" t="s">
        <v>188</v>
      </c>
      <c r="F67" s="107">
        <v>16</v>
      </c>
      <c r="G67" s="109">
        <v>20</v>
      </c>
      <c r="H67" s="109">
        <v>320</v>
      </c>
      <c r="I67" s="97" t="s">
        <v>182</v>
      </c>
      <c r="J67" s="97" t="s">
        <v>9</v>
      </c>
      <c r="K67" s="99" t="s">
        <v>10</v>
      </c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1:25" s="6" customFormat="1" ht="12" customHeight="1" x14ac:dyDescent="0.25">
      <c r="A68" s="103"/>
      <c r="B68" s="105"/>
      <c r="C68" s="97"/>
      <c r="D68" s="97"/>
      <c r="E68" s="97"/>
      <c r="F68" s="107"/>
      <c r="G68" s="109"/>
      <c r="H68" s="109"/>
      <c r="I68" s="97"/>
      <c r="J68" s="97"/>
      <c r="K68" s="99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1:25" s="6" customFormat="1" x14ac:dyDescent="0.25">
      <c r="A69" s="103" t="s">
        <v>193</v>
      </c>
      <c r="B69" s="105">
        <v>127</v>
      </c>
      <c r="C69" s="97" t="s">
        <v>189</v>
      </c>
      <c r="D69" s="97" t="s">
        <v>36</v>
      </c>
      <c r="E69" s="97" t="s">
        <v>186</v>
      </c>
      <c r="F69" s="107">
        <v>11</v>
      </c>
      <c r="G69" s="109">
        <v>10</v>
      </c>
      <c r="H69" s="109">
        <v>110</v>
      </c>
      <c r="I69" s="97" t="s">
        <v>182</v>
      </c>
      <c r="J69" s="97" t="s">
        <v>9</v>
      </c>
      <c r="K69" s="99" t="s">
        <v>10</v>
      </c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1:25" s="6" customFormat="1" ht="12" customHeight="1" x14ac:dyDescent="0.25">
      <c r="A70" s="103"/>
      <c r="B70" s="105"/>
      <c r="C70" s="97"/>
      <c r="D70" s="97"/>
      <c r="E70" s="97"/>
      <c r="F70" s="107"/>
      <c r="G70" s="109"/>
      <c r="H70" s="109"/>
      <c r="I70" s="97"/>
      <c r="J70" s="97"/>
      <c r="K70" s="99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1:25" s="6" customFormat="1" x14ac:dyDescent="0.25">
      <c r="A71" s="103" t="s">
        <v>193</v>
      </c>
      <c r="B71" s="105">
        <v>128</v>
      </c>
      <c r="C71" s="97" t="s">
        <v>185</v>
      </c>
      <c r="D71" s="97" t="s">
        <v>36</v>
      </c>
      <c r="E71" s="97" t="s">
        <v>186</v>
      </c>
      <c r="F71" s="107">
        <v>10</v>
      </c>
      <c r="G71" s="109">
        <v>100</v>
      </c>
      <c r="H71" s="109">
        <v>1000</v>
      </c>
      <c r="I71" s="97" t="s">
        <v>182</v>
      </c>
      <c r="J71" s="97" t="s">
        <v>9</v>
      </c>
      <c r="K71" s="99" t="s">
        <v>10</v>
      </c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1:25" s="6" customFormat="1" ht="12" customHeight="1" x14ac:dyDescent="0.25">
      <c r="A72" s="103"/>
      <c r="B72" s="105"/>
      <c r="C72" s="97"/>
      <c r="D72" s="97"/>
      <c r="E72" s="97"/>
      <c r="F72" s="107"/>
      <c r="G72" s="109"/>
      <c r="H72" s="109"/>
      <c r="I72" s="97"/>
      <c r="J72" s="97"/>
      <c r="K72" s="99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1:25" s="6" customFormat="1" x14ac:dyDescent="0.25">
      <c r="A73" s="103" t="s">
        <v>194</v>
      </c>
      <c r="B73" s="105">
        <v>129</v>
      </c>
      <c r="C73" s="97" t="s">
        <v>180</v>
      </c>
      <c r="D73" s="97" t="s">
        <v>36</v>
      </c>
      <c r="E73" s="97" t="s">
        <v>181</v>
      </c>
      <c r="F73" s="107">
        <v>22</v>
      </c>
      <c r="G73" s="109">
        <v>100</v>
      </c>
      <c r="H73" s="109">
        <v>2200</v>
      </c>
      <c r="I73" s="97" t="s">
        <v>182</v>
      </c>
      <c r="J73" s="97" t="s">
        <v>9</v>
      </c>
      <c r="K73" s="99" t="s">
        <v>10</v>
      </c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1:25" s="6" customFormat="1" ht="12" customHeight="1" x14ac:dyDescent="0.25">
      <c r="A74" s="103"/>
      <c r="B74" s="105"/>
      <c r="C74" s="97"/>
      <c r="D74" s="97"/>
      <c r="E74" s="97"/>
      <c r="F74" s="107"/>
      <c r="G74" s="109"/>
      <c r="H74" s="109"/>
      <c r="I74" s="97"/>
      <c r="J74" s="97"/>
      <c r="K74" s="99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1:25" s="6" customFormat="1" x14ac:dyDescent="0.25">
      <c r="A75" s="103" t="s">
        <v>195</v>
      </c>
      <c r="B75" s="105">
        <v>130</v>
      </c>
      <c r="C75" s="97" t="s">
        <v>185</v>
      </c>
      <c r="D75" s="97" t="s">
        <v>36</v>
      </c>
      <c r="E75" s="97" t="s">
        <v>186</v>
      </c>
      <c r="F75" s="107">
        <v>5</v>
      </c>
      <c r="G75" s="109">
        <v>100</v>
      </c>
      <c r="H75" s="109">
        <v>500</v>
      </c>
      <c r="I75" s="97" t="s">
        <v>182</v>
      </c>
      <c r="J75" s="97" t="s">
        <v>9</v>
      </c>
      <c r="K75" s="99" t="s">
        <v>10</v>
      </c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1:25" s="6" customFormat="1" ht="12" customHeight="1" x14ac:dyDescent="0.25">
      <c r="A76" s="103"/>
      <c r="B76" s="105"/>
      <c r="C76" s="97"/>
      <c r="D76" s="97"/>
      <c r="E76" s="97"/>
      <c r="F76" s="107"/>
      <c r="G76" s="109"/>
      <c r="H76" s="109"/>
      <c r="I76" s="97"/>
      <c r="J76" s="97"/>
      <c r="K76" s="99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s="6" customFormat="1" x14ac:dyDescent="0.25">
      <c r="A77" s="103" t="s">
        <v>195</v>
      </c>
      <c r="B77" s="105">
        <v>131</v>
      </c>
      <c r="C77" s="97" t="s">
        <v>187</v>
      </c>
      <c r="D77" s="97" t="s">
        <v>36</v>
      </c>
      <c r="E77" s="97" t="s">
        <v>188</v>
      </c>
      <c r="F77" s="107">
        <v>45</v>
      </c>
      <c r="G77" s="109">
        <v>20</v>
      </c>
      <c r="H77" s="109">
        <v>900</v>
      </c>
      <c r="I77" s="97" t="s">
        <v>182</v>
      </c>
      <c r="J77" s="97" t="s">
        <v>9</v>
      </c>
      <c r="K77" s="99" t="s">
        <v>10</v>
      </c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s="6" customFormat="1" ht="12" customHeight="1" x14ac:dyDescent="0.25">
      <c r="A78" s="103"/>
      <c r="B78" s="105"/>
      <c r="C78" s="97"/>
      <c r="D78" s="97"/>
      <c r="E78" s="97"/>
      <c r="F78" s="107"/>
      <c r="G78" s="109"/>
      <c r="H78" s="109"/>
      <c r="I78" s="97"/>
      <c r="J78" s="97"/>
      <c r="K78" s="99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s="6" customFormat="1" x14ac:dyDescent="0.25">
      <c r="A79" s="103" t="s">
        <v>195</v>
      </c>
      <c r="B79" s="105">
        <v>132</v>
      </c>
      <c r="C79" s="97" t="s">
        <v>189</v>
      </c>
      <c r="D79" s="97" t="s">
        <v>36</v>
      </c>
      <c r="E79" s="97" t="s">
        <v>186</v>
      </c>
      <c r="F79" s="107">
        <v>15</v>
      </c>
      <c r="G79" s="109">
        <v>10</v>
      </c>
      <c r="H79" s="109">
        <v>150</v>
      </c>
      <c r="I79" s="97" t="s">
        <v>182</v>
      </c>
      <c r="J79" s="97" t="s">
        <v>9</v>
      </c>
      <c r="K79" s="99" t="s">
        <v>10</v>
      </c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s="6" customFormat="1" ht="12" customHeight="1" x14ac:dyDescent="0.25">
      <c r="A80" s="103"/>
      <c r="B80" s="105"/>
      <c r="C80" s="97"/>
      <c r="D80" s="97"/>
      <c r="E80" s="97"/>
      <c r="F80" s="107"/>
      <c r="G80" s="109"/>
      <c r="H80" s="109"/>
      <c r="I80" s="97"/>
      <c r="J80" s="97"/>
      <c r="K80" s="99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1:25" s="6" customFormat="1" x14ac:dyDescent="0.25">
      <c r="A81" s="103" t="s">
        <v>196</v>
      </c>
      <c r="B81" s="105">
        <v>133</v>
      </c>
      <c r="C81" s="97" t="s">
        <v>185</v>
      </c>
      <c r="D81" s="97" t="s">
        <v>36</v>
      </c>
      <c r="E81" s="97" t="s">
        <v>186</v>
      </c>
      <c r="F81" s="107">
        <v>5</v>
      </c>
      <c r="G81" s="109">
        <v>100</v>
      </c>
      <c r="H81" s="109">
        <v>500</v>
      </c>
      <c r="I81" s="97" t="s">
        <v>182</v>
      </c>
      <c r="J81" s="97" t="s">
        <v>9</v>
      </c>
      <c r="K81" s="99" t="s">
        <v>10</v>
      </c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1:25" s="6" customFormat="1" ht="12" customHeight="1" x14ac:dyDescent="0.25">
      <c r="A82" s="103"/>
      <c r="B82" s="105"/>
      <c r="C82" s="97"/>
      <c r="D82" s="97"/>
      <c r="E82" s="97"/>
      <c r="F82" s="107"/>
      <c r="G82" s="109"/>
      <c r="H82" s="109"/>
      <c r="I82" s="97"/>
      <c r="J82" s="97"/>
      <c r="K82" s="99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1:25" s="6" customFormat="1" x14ac:dyDescent="0.25">
      <c r="A83" s="103" t="s">
        <v>196</v>
      </c>
      <c r="B83" s="105">
        <v>134</v>
      </c>
      <c r="C83" s="97" t="s">
        <v>187</v>
      </c>
      <c r="D83" s="97" t="s">
        <v>36</v>
      </c>
      <c r="E83" s="97" t="s">
        <v>188</v>
      </c>
      <c r="F83" s="107">
        <v>45</v>
      </c>
      <c r="G83" s="109">
        <v>20</v>
      </c>
      <c r="H83" s="109">
        <v>900</v>
      </c>
      <c r="I83" s="97" t="s">
        <v>182</v>
      </c>
      <c r="J83" s="97" t="s">
        <v>9</v>
      </c>
      <c r="K83" s="99" t="s">
        <v>10</v>
      </c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1:25" s="6" customFormat="1" ht="12" customHeight="1" x14ac:dyDescent="0.25">
      <c r="A84" s="103"/>
      <c r="B84" s="105"/>
      <c r="C84" s="97"/>
      <c r="D84" s="97"/>
      <c r="E84" s="97"/>
      <c r="F84" s="107"/>
      <c r="G84" s="109"/>
      <c r="H84" s="109"/>
      <c r="I84" s="97"/>
      <c r="J84" s="97"/>
      <c r="K84" s="99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s="6" customFormat="1" x14ac:dyDescent="0.25">
      <c r="A85" s="103" t="s">
        <v>196</v>
      </c>
      <c r="B85" s="105">
        <v>135</v>
      </c>
      <c r="C85" s="97" t="s">
        <v>197</v>
      </c>
      <c r="D85" s="97" t="s">
        <v>36</v>
      </c>
      <c r="E85" s="97" t="s">
        <v>167</v>
      </c>
      <c r="F85" s="107">
        <v>807</v>
      </c>
      <c r="G85" s="109">
        <v>2</v>
      </c>
      <c r="H85" s="109">
        <v>1614</v>
      </c>
      <c r="I85" s="97" t="s">
        <v>182</v>
      </c>
      <c r="J85" s="97" t="s">
        <v>9</v>
      </c>
      <c r="K85" s="99" t="s">
        <v>10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s="6" customFormat="1" ht="12" customHeight="1" x14ac:dyDescent="0.25">
      <c r="A86" s="103"/>
      <c r="B86" s="105"/>
      <c r="C86" s="97"/>
      <c r="D86" s="97"/>
      <c r="E86" s="97"/>
      <c r="F86" s="107"/>
      <c r="G86" s="109"/>
      <c r="H86" s="109"/>
      <c r="I86" s="97"/>
      <c r="J86" s="97"/>
      <c r="K86" s="99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s="6" customFormat="1" x14ac:dyDescent="0.25">
      <c r="A87" s="103" t="s">
        <v>196</v>
      </c>
      <c r="B87" s="105">
        <v>136</v>
      </c>
      <c r="C87" s="97" t="s">
        <v>189</v>
      </c>
      <c r="D87" s="97" t="s">
        <v>36</v>
      </c>
      <c r="E87" s="97" t="s">
        <v>186</v>
      </c>
      <c r="F87" s="107">
        <v>18</v>
      </c>
      <c r="G87" s="109">
        <v>10</v>
      </c>
      <c r="H87" s="109">
        <v>180</v>
      </c>
      <c r="I87" s="97" t="s">
        <v>182</v>
      </c>
      <c r="J87" s="97" t="s">
        <v>9</v>
      </c>
      <c r="K87" s="99" t="s">
        <v>10</v>
      </c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 s="6" customFormat="1" ht="12" customHeight="1" x14ac:dyDescent="0.25">
      <c r="A88" s="103"/>
      <c r="B88" s="105"/>
      <c r="C88" s="97"/>
      <c r="D88" s="97"/>
      <c r="E88" s="97"/>
      <c r="F88" s="107"/>
      <c r="G88" s="109"/>
      <c r="H88" s="109"/>
      <c r="I88" s="97"/>
      <c r="J88" s="97"/>
      <c r="K88" s="99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 s="6" customFormat="1" x14ac:dyDescent="0.25">
      <c r="A89" s="103" t="s">
        <v>196</v>
      </c>
      <c r="B89" s="105">
        <v>137</v>
      </c>
      <c r="C89" s="97" t="s">
        <v>184</v>
      </c>
      <c r="D89" s="97" t="s">
        <v>36</v>
      </c>
      <c r="E89" s="97" t="s">
        <v>167</v>
      </c>
      <c r="F89" s="107">
        <v>80</v>
      </c>
      <c r="G89" s="109">
        <v>2</v>
      </c>
      <c r="H89" s="109">
        <v>160</v>
      </c>
      <c r="I89" s="97" t="s">
        <v>182</v>
      </c>
      <c r="J89" s="97" t="s">
        <v>9</v>
      </c>
      <c r="K89" s="99" t="s">
        <v>10</v>
      </c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s="6" customFormat="1" ht="12" customHeight="1" thickBot="1" x14ac:dyDescent="0.3">
      <c r="A90" s="103"/>
      <c r="B90" s="105"/>
      <c r="C90" s="97"/>
      <c r="D90" s="97"/>
      <c r="E90" s="97"/>
      <c r="F90" s="107"/>
      <c r="G90" s="109"/>
      <c r="H90" s="109"/>
      <c r="I90" s="97"/>
      <c r="J90" s="97"/>
      <c r="K90" s="99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1:25" ht="30" customHeight="1" x14ac:dyDescent="0.2">
      <c r="A91" s="91" t="s">
        <v>11</v>
      </c>
      <c r="B91" s="92"/>
      <c r="C91" s="92"/>
      <c r="D91" s="92"/>
      <c r="E91" s="92"/>
      <c r="F91" s="92"/>
      <c r="G91" s="92"/>
      <c r="H91" s="92"/>
      <c r="I91" s="92"/>
      <c r="J91" s="92"/>
      <c r="K91" s="93"/>
    </row>
    <row r="92" spans="1:25" ht="30" customHeight="1" x14ac:dyDescent="0.2">
      <c r="A92" s="76" t="s">
        <v>179</v>
      </c>
      <c r="B92" s="77"/>
      <c r="C92" s="77"/>
      <c r="D92" s="77"/>
      <c r="E92" s="77"/>
      <c r="F92" s="77"/>
      <c r="G92" s="77"/>
      <c r="H92" s="77"/>
      <c r="I92" s="77"/>
      <c r="J92" s="77"/>
      <c r="K92" s="78"/>
    </row>
    <row r="93" spans="1:25" ht="27" customHeight="1" thickBot="1" x14ac:dyDescent="0.25">
      <c r="A93" s="94" t="s">
        <v>12</v>
      </c>
      <c r="B93" s="95"/>
      <c r="C93" s="95"/>
      <c r="D93" s="95"/>
      <c r="E93" s="95"/>
      <c r="F93" s="95"/>
      <c r="G93" s="95"/>
      <c r="H93" s="95"/>
      <c r="I93" s="95"/>
      <c r="J93" s="95"/>
      <c r="K93" s="96"/>
    </row>
    <row r="94" spans="1:25" ht="27.95" customHeight="1" thickBot="1" x14ac:dyDescent="0.25">
      <c r="A94" s="49" t="s">
        <v>18</v>
      </c>
      <c r="B94" s="50" t="s">
        <v>19</v>
      </c>
      <c r="C94" s="50" t="s">
        <v>2</v>
      </c>
      <c r="D94" s="50" t="s">
        <v>20</v>
      </c>
      <c r="E94" s="50" t="s">
        <v>21</v>
      </c>
      <c r="F94" s="51" t="s">
        <v>22</v>
      </c>
      <c r="G94" s="52" t="s">
        <v>23</v>
      </c>
      <c r="H94" s="52" t="s">
        <v>24</v>
      </c>
      <c r="I94" s="50" t="s">
        <v>6</v>
      </c>
      <c r="J94" s="50" t="s">
        <v>7</v>
      </c>
      <c r="K94" s="53" t="s">
        <v>8</v>
      </c>
    </row>
    <row r="95" spans="1:25" s="6" customFormat="1" x14ac:dyDescent="0.25">
      <c r="A95" s="103" t="s">
        <v>198</v>
      </c>
      <c r="B95" s="105">
        <v>138</v>
      </c>
      <c r="C95" s="97" t="s">
        <v>185</v>
      </c>
      <c r="D95" s="97" t="s">
        <v>36</v>
      </c>
      <c r="E95" s="97" t="s">
        <v>186</v>
      </c>
      <c r="F95" s="107">
        <v>10</v>
      </c>
      <c r="G95" s="109">
        <v>100</v>
      </c>
      <c r="H95" s="109">
        <v>1000</v>
      </c>
      <c r="I95" s="97" t="s">
        <v>182</v>
      </c>
      <c r="J95" s="97" t="s">
        <v>9</v>
      </c>
      <c r="K95" s="99" t="s">
        <v>10</v>
      </c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  <row r="96" spans="1:25" s="6" customFormat="1" ht="12" customHeight="1" x14ac:dyDescent="0.25">
      <c r="A96" s="103"/>
      <c r="B96" s="105"/>
      <c r="C96" s="97"/>
      <c r="D96" s="97"/>
      <c r="E96" s="97"/>
      <c r="F96" s="107"/>
      <c r="G96" s="109"/>
      <c r="H96" s="109"/>
      <c r="I96" s="97"/>
      <c r="J96" s="97"/>
      <c r="K96" s="99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</row>
    <row r="97" spans="1:26" s="6" customFormat="1" x14ac:dyDescent="0.25">
      <c r="A97" s="103" t="s">
        <v>198</v>
      </c>
      <c r="B97" s="105">
        <v>139</v>
      </c>
      <c r="C97" s="97" t="s">
        <v>184</v>
      </c>
      <c r="D97" s="97" t="s">
        <v>36</v>
      </c>
      <c r="E97" s="97" t="s">
        <v>167</v>
      </c>
      <c r="F97" s="107">
        <v>80</v>
      </c>
      <c r="G97" s="109">
        <v>2</v>
      </c>
      <c r="H97" s="109">
        <v>160</v>
      </c>
      <c r="I97" s="97" t="s">
        <v>182</v>
      </c>
      <c r="J97" s="97" t="s">
        <v>9</v>
      </c>
      <c r="K97" s="99" t="s">
        <v>10</v>
      </c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</row>
    <row r="98" spans="1:26" s="6" customFormat="1" ht="12" customHeight="1" x14ac:dyDescent="0.25">
      <c r="A98" s="103"/>
      <c r="B98" s="105"/>
      <c r="C98" s="97"/>
      <c r="D98" s="97"/>
      <c r="E98" s="97"/>
      <c r="F98" s="107"/>
      <c r="G98" s="109"/>
      <c r="H98" s="109"/>
      <c r="I98" s="97"/>
      <c r="J98" s="97"/>
      <c r="K98" s="99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</row>
    <row r="99" spans="1:26" s="6" customFormat="1" x14ac:dyDescent="0.25">
      <c r="A99" s="103" t="s">
        <v>199</v>
      </c>
      <c r="B99" s="105">
        <v>140</v>
      </c>
      <c r="C99" s="97" t="s">
        <v>200</v>
      </c>
      <c r="D99" s="97" t="s">
        <v>36</v>
      </c>
      <c r="E99" s="97" t="s">
        <v>167</v>
      </c>
      <c r="F99" s="107">
        <v>49</v>
      </c>
      <c r="G99" s="109">
        <v>2</v>
      </c>
      <c r="H99" s="109">
        <v>98</v>
      </c>
      <c r="I99" s="97" t="s">
        <v>182</v>
      </c>
      <c r="J99" s="97" t="s">
        <v>9</v>
      </c>
      <c r="K99" s="99" t="s">
        <v>10</v>
      </c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</row>
    <row r="100" spans="1:26" s="6" customFormat="1" ht="12" customHeight="1" x14ac:dyDescent="0.25">
      <c r="A100" s="103"/>
      <c r="B100" s="105"/>
      <c r="C100" s="97"/>
      <c r="D100" s="97"/>
      <c r="E100" s="97"/>
      <c r="F100" s="107"/>
      <c r="G100" s="109"/>
      <c r="H100" s="109"/>
      <c r="I100" s="97"/>
      <c r="J100" s="97"/>
      <c r="K100" s="99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6" s="6" customFormat="1" x14ac:dyDescent="0.25">
      <c r="A101" s="103" t="s">
        <v>199</v>
      </c>
      <c r="B101" s="105">
        <v>141</v>
      </c>
      <c r="C101" s="97" t="s">
        <v>201</v>
      </c>
      <c r="D101" s="97" t="s">
        <v>36</v>
      </c>
      <c r="E101" s="97" t="s">
        <v>167</v>
      </c>
      <c r="F101" s="107">
        <v>37</v>
      </c>
      <c r="G101" s="109">
        <v>1</v>
      </c>
      <c r="H101" s="109">
        <v>37</v>
      </c>
      <c r="I101" s="97" t="s">
        <v>182</v>
      </c>
      <c r="J101" s="97" t="s">
        <v>9</v>
      </c>
      <c r="K101" s="99" t="s">
        <v>10</v>
      </c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</row>
    <row r="102" spans="1:26" s="6" customFormat="1" ht="12" customHeight="1" x14ac:dyDescent="0.25">
      <c r="A102" s="103"/>
      <c r="B102" s="105"/>
      <c r="C102" s="97"/>
      <c r="D102" s="97"/>
      <c r="E102" s="97"/>
      <c r="F102" s="107"/>
      <c r="G102" s="109"/>
      <c r="H102" s="109"/>
      <c r="I102" s="97"/>
      <c r="J102" s="97"/>
      <c r="K102" s="99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6" s="6" customFormat="1" x14ac:dyDescent="0.25">
      <c r="A103" s="103" t="s">
        <v>202</v>
      </c>
      <c r="B103" s="105">
        <v>142</v>
      </c>
      <c r="C103" s="97" t="s">
        <v>180</v>
      </c>
      <c r="D103" s="97" t="s">
        <v>36</v>
      </c>
      <c r="E103" s="97" t="s">
        <v>181</v>
      </c>
      <c r="F103" s="107">
        <v>22</v>
      </c>
      <c r="G103" s="109">
        <v>100</v>
      </c>
      <c r="H103" s="109">
        <v>2200</v>
      </c>
      <c r="I103" s="97" t="s">
        <v>182</v>
      </c>
      <c r="J103" s="97" t="s">
        <v>9</v>
      </c>
      <c r="K103" s="99" t="s">
        <v>10</v>
      </c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</row>
    <row r="104" spans="1:26" s="6" customFormat="1" ht="12" customHeight="1" thickBot="1" x14ac:dyDescent="0.3">
      <c r="A104" s="104"/>
      <c r="B104" s="106"/>
      <c r="C104" s="98"/>
      <c r="D104" s="98"/>
      <c r="E104" s="98"/>
      <c r="F104" s="108"/>
      <c r="G104" s="110"/>
      <c r="H104" s="110"/>
      <c r="I104" s="98"/>
      <c r="J104" s="98"/>
      <c r="K104" s="100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6" ht="15" customHeight="1" x14ac:dyDescent="0.25">
      <c r="A105" s="45"/>
      <c r="B105" s="45"/>
      <c r="C105" s="45"/>
      <c r="D105" s="58" t="s">
        <v>25</v>
      </c>
      <c r="E105" s="48"/>
      <c r="F105" s="48"/>
      <c r="G105" s="48"/>
      <c r="H105" s="57">
        <f>SUM(H5:H104)</f>
        <v>29709</v>
      </c>
      <c r="I105" s="47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7" spans="1:26" ht="15" customHeight="1" x14ac:dyDescent="0.25">
      <c r="A107" s="45"/>
      <c r="B107" s="45"/>
      <c r="C107" s="55" t="s">
        <v>203</v>
      </c>
      <c r="D107" s="45"/>
      <c r="E107" s="45"/>
      <c r="F107" s="45"/>
      <c r="G107" s="45"/>
      <c r="H107" s="46"/>
      <c r="I107" s="102" t="s">
        <v>204</v>
      </c>
      <c r="J107" s="102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</row>
    <row r="108" spans="1:26" ht="15" customHeight="1" x14ac:dyDescent="0.25">
      <c r="A108" s="45"/>
      <c r="B108" s="45"/>
      <c r="C108" s="55" t="s">
        <v>26</v>
      </c>
      <c r="D108" s="45"/>
      <c r="E108" s="45"/>
      <c r="F108" s="45"/>
      <c r="G108" s="45"/>
      <c r="H108" s="46"/>
      <c r="I108" s="55" t="s">
        <v>27</v>
      </c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</row>
    <row r="109" spans="1:26" ht="15" customHeight="1" x14ac:dyDescent="0.25">
      <c r="A109" s="45"/>
      <c r="B109" s="45"/>
      <c r="C109" s="55" t="s">
        <v>28</v>
      </c>
      <c r="D109" s="45"/>
      <c r="E109" s="45"/>
      <c r="F109" s="45"/>
      <c r="G109" s="45"/>
      <c r="H109" s="46"/>
      <c r="I109" s="55" t="s">
        <v>28</v>
      </c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</row>
    <row r="110" spans="1:26" ht="15" customHeight="1" x14ac:dyDescent="0.25">
      <c r="A110" s="45"/>
      <c r="B110" s="45"/>
      <c r="C110" s="55" t="s">
        <v>205</v>
      </c>
      <c r="D110" s="45"/>
      <c r="E110" s="45"/>
      <c r="F110" s="45"/>
      <c r="G110" s="45"/>
      <c r="H110" s="46"/>
      <c r="I110" s="55" t="s">
        <v>205</v>
      </c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</row>
    <row r="111" spans="1:26" ht="15" customHeight="1" x14ac:dyDescent="0.25">
      <c r="A111" s="45"/>
      <c r="B111" s="45"/>
      <c r="C111" s="45"/>
      <c r="D111" s="45"/>
      <c r="E111" s="45"/>
      <c r="F111" s="45"/>
      <c r="G111" s="45"/>
      <c r="H111" s="46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</row>
    <row r="112" spans="1:26" ht="15" customHeight="1" x14ac:dyDescent="0.25">
      <c r="A112" s="45"/>
      <c r="B112" s="45"/>
      <c r="C112" s="45"/>
      <c r="D112" s="45"/>
      <c r="E112" s="45"/>
      <c r="F112" s="45"/>
      <c r="G112" s="45"/>
      <c r="H112" s="46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</row>
    <row r="113" spans="1:25" ht="15.4" customHeight="1" x14ac:dyDescent="0.25">
      <c r="A113" s="45"/>
      <c r="B113" s="45"/>
      <c r="C113" s="90" t="s">
        <v>30</v>
      </c>
      <c r="D113" s="90"/>
      <c r="E113" s="90"/>
      <c r="F113" s="90"/>
      <c r="G113" s="90"/>
      <c r="H113" s="90"/>
      <c r="I113" s="90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</row>
    <row r="114" spans="1:25" ht="15.4" customHeight="1" x14ac:dyDescent="0.25">
      <c r="A114" s="45"/>
      <c r="B114" s="56"/>
      <c r="C114" s="101" t="s">
        <v>206</v>
      </c>
      <c r="D114" s="101"/>
      <c r="E114" s="101"/>
      <c r="F114" s="101"/>
      <c r="G114" s="101"/>
      <c r="H114" s="101"/>
      <c r="I114" s="101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</row>
    <row r="115" spans="1:25" ht="15.4" customHeight="1" x14ac:dyDescent="0.25">
      <c r="A115" s="45"/>
      <c r="B115" s="45"/>
      <c r="C115" s="101" t="s">
        <v>207</v>
      </c>
      <c r="D115" s="101"/>
      <c r="E115" s="101"/>
      <c r="F115" s="101"/>
      <c r="G115" s="101"/>
      <c r="H115" s="101"/>
      <c r="I115" s="101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</row>
    <row r="116" spans="1:25" ht="15.4" customHeight="1" x14ac:dyDescent="0.25">
      <c r="A116" s="45"/>
      <c r="B116" s="45"/>
      <c r="C116" s="101" t="s">
        <v>208</v>
      </c>
      <c r="D116" s="101"/>
      <c r="E116" s="101"/>
      <c r="F116" s="101"/>
      <c r="G116" s="101"/>
      <c r="H116" s="101"/>
      <c r="I116" s="101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</row>
    <row r="117" spans="1:25" ht="15.4" customHeight="1" x14ac:dyDescent="0.25">
      <c r="A117" s="45"/>
      <c r="B117" s="45"/>
      <c r="C117" s="90" t="s">
        <v>31</v>
      </c>
      <c r="D117" s="90"/>
      <c r="E117" s="90"/>
      <c r="F117" s="90"/>
      <c r="G117" s="90"/>
      <c r="H117" s="90"/>
      <c r="I117" s="90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</row>
  </sheetData>
  <mergeCells count="521">
    <mergeCell ref="D59:D60"/>
    <mergeCell ref="E59:E60"/>
    <mergeCell ref="F59:F60"/>
    <mergeCell ref="G59:G60"/>
    <mergeCell ref="H59:H60"/>
    <mergeCell ref="I59:I60"/>
    <mergeCell ref="J59:J60"/>
    <mergeCell ref="H61:H62"/>
    <mergeCell ref="I61:I62"/>
    <mergeCell ref="J61:J62"/>
    <mergeCell ref="J41:J42"/>
    <mergeCell ref="J43:J44"/>
    <mergeCell ref="J49:J50"/>
    <mergeCell ref="J51:J52"/>
    <mergeCell ref="J53:J54"/>
    <mergeCell ref="J55:J56"/>
    <mergeCell ref="J57:J58"/>
    <mergeCell ref="I53:I54"/>
    <mergeCell ref="I55:I56"/>
    <mergeCell ref="I57:I58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I31:I32"/>
    <mergeCell ref="I33:I34"/>
    <mergeCell ref="I35:I36"/>
    <mergeCell ref="I37:I38"/>
    <mergeCell ref="I39:I40"/>
    <mergeCell ref="I41:I42"/>
    <mergeCell ref="I43:I44"/>
    <mergeCell ref="I49:I50"/>
    <mergeCell ref="I51:I52"/>
    <mergeCell ref="I25:I26"/>
    <mergeCell ref="I27:I28"/>
    <mergeCell ref="I29:I30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I5:I6"/>
    <mergeCell ref="I7:I8"/>
    <mergeCell ref="I9:I10"/>
    <mergeCell ref="I11:I12"/>
    <mergeCell ref="A53:A54"/>
    <mergeCell ref="B53:B54"/>
    <mergeCell ref="C53:C54"/>
    <mergeCell ref="D53:D54"/>
    <mergeCell ref="G37:G38"/>
    <mergeCell ref="A41:A42"/>
    <mergeCell ref="B41:B42"/>
    <mergeCell ref="C41:C42"/>
    <mergeCell ref="D41:D42"/>
    <mergeCell ref="E41:E42"/>
    <mergeCell ref="F41:F42"/>
    <mergeCell ref="G41:G42"/>
    <mergeCell ref="G49:G50"/>
    <mergeCell ref="C11:C12"/>
    <mergeCell ref="I13:I14"/>
    <mergeCell ref="I15:I16"/>
    <mergeCell ref="I17:I18"/>
    <mergeCell ref="I19:I20"/>
    <mergeCell ref="I21:I22"/>
    <mergeCell ref="I23:I24"/>
    <mergeCell ref="A1:K1"/>
    <mergeCell ref="A2:K2"/>
    <mergeCell ref="A3:K3"/>
    <mergeCell ref="G31:G32"/>
    <mergeCell ref="A21:A22"/>
    <mergeCell ref="H5:H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H9:H10"/>
    <mergeCell ref="A11:A12"/>
    <mergeCell ref="B11:B12"/>
    <mergeCell ref="H7:H8"/>
    <mergeCell ref="F5:F6"/>
    <mergeCell ref="G5:G6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F9:F10"/>
    <mergeCell ref="G9:G10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3:F14"/>
    <mergeCell ref="G13:G14"/>
    <mergeCell ref="H13:H14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17:F18"/>
    <mergeCell ref="A25:A26"/>
    <mergeCell ref="B25:B26"/>
    <mergeCell ref="C25:C26"/>
    <mergeCell ref="D25:D26"/>
    <mergeCell ref="E25:E26"/>
    <mergeCell ref="F25:F26"/>
    <mergeCell ref="G25:G26"/>
    <mergeCell ref="H25:H26"/>
    <mergeCell ref="B21:B22"/>
    <mergeCell ref="C21:C22"/>
    <mergeCell ref="D21:D22"/>
    <mergeCell ref="E21:E22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27:F28"/>
    <mergeCell ref="A35:A36"/>
    <mergeCell ref="B35:B36"/>
    <mergeCell ref="C35:C36"/>
    <mergeCell ref="D35:D36"/>
    <mergeCell ref="E35:E36"/>
    <mergeCell ref="F35:F36"/>
    <mergeCell ref="G35:G36"/>
    <mergeCell ref="H35:H36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  <mergeCell ref="F31:F32"/>
    <mergeCell ref="H37:H38"/>
    <mergeCell ref="A39:A40"/>
    <mergeCell ref="B39:B40"/>
    <mergeCell ref="C39:C40"/>
    <mergeCell ref="D39:D40"/>
    <mergeCell ref="E39:E40"/>
    <mergeCell ref="F39:F40"/>
    <mergeCell ref="G39:G40"/>
    <mergeCell ref="H39:H40"/>
    <mergeCell ref="A37:A38"/>
    <mergeCell ref="B37:B38"/>
    <mergeCell ref="C37:C38"/>
    <mergeCell ref="D37:D38"/>
    <mergeCell ref="E37:E38"/>
    <mergeCell ref="F37:F38"/>
    <mergeCell ref="H41:H42"/>
    <mergeCell ref="A43:A44"/>
    <mergeCell ref="B43:B44"/>
    <mergeCell ref="C43:C44"/>
    <mergeCell ref="D43:D44"/>
    <mergeCell ref="E43:E44"/>
    <mergeCell ref="F43:F44"/>
    <mergeCell ref="G43:G44"/>
    <mergeCell ref="H43:H44"/>
    <mergeCell ref="H53:H54"/>
    <mergeCell ref="H55:H56"/>
    <mergeCell ref="E57:E58"/>
    <mergeCell ref="F57:F58"/>
    <mergeCell ref="G57:G58"/>
    <mergeCell ref="H57:H58"/>
    <mergeCell ref="H49:H50"/>
    <mergeCell ref="A51:A52"/>
    <mergeCell ref="B51:B52"/>
    <mergeCell ref="C51:C52"/>
    <mergeCell ref="D51:D52"/>
    <mergeCell ref="E51:E52"/>
    <mergeCell ref="F51:F52"/>
    <mergeCell ref="G51:G52"/>
    <mergeCell ref="H51:H52"/>
    <mergeCell ref="A49:A50"/>
    <mergeCell ref="B49:B50"/>
    <mergeCell ref="C49:C50"/>
    <mergeCell ref="D49:D50"/>
    <mergeCell ref="E49:E50"/>
    <mergeCell ref="F49:F50"/>
    <mergeCell ref="A61:A62"/>
    <mergeCell ref="B61:B62"/>
    <mergeCell ref="C61:C62"/>
    <mergeCell ref="D61:D62"/>
    <mergeCell ref="E53:E54"/>
    <mergeCell ref="F53:F54"/>
    <mergeCell ref="G53:G54"/>
    <mergeCell ref="E61:E62"/>
    <mergeCell ref="F61:F62"/>
    <mergeCell ref="G61:G62"/>
    <mergeCell ref="A57:A58"/>
    <mergeCell ref="A55:A56"/>
    <mergeCell ref="B55:B56"/>
    <mergeCell ref="C55:C56"/>
    <mergeCell ref="D55:D56"/>
    <mergeCell ref="E55:E56"/>
    <mergeCell ref="F55:F56"/>
    <mergeCell ref="G55:G56"/>
    <mergeCell ref="B57:B58"/>
    <mergeCell ref="C57:C58"/>
    <mergeCell ref="D57:D58"/>
    <mergeCell ref="A59:A60"/>
    <mergeCell ref="B59:B60"/>
    <mergeCell ref="C59:C60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9:K50"/>
    <mergeCell ref="K51:K52"/>
    <mergeCell ref="K53:K54"/>
    <mergeCell ref="K55:K56"/>
    <mergeCell ref="K57:K58"/>
    <mergeCell ref="K59:K60"/>
    <mergeCell ref="K61:K62"/>
    <mergeCell ref="J63:J64"/>
    <mergeCell ref="K63:K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7:J68"/>
    <mergeCell ref="K67:K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71:J72"/>
    <mergeCell ref="K71:K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5:J76"/>
    <mergeCell ref="K75:K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9:J80"/>
    <mergeCell ref="K79:K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83:J84"/>
    <mergeCell ref="K83:K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7:J88"/>
    <mergeCell ref="K87:K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95:J96"/>
    <mergeCell ref="K95:K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K99:K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C117:I117"/>
    <mergeCell ref="A45:K45"/>
    <mergeCell ref="A46:K46"/>
    <mergeCell ref="A47:K47"/>
    <mergeCell ref="A91:K91"/>
    <mergeCell ref="A92:K92"/>
    <mergeCell ref="A93:K93"/>
    <mergeCell ref="J103:J104"/>
    <mergeCell ref="K103:K104"/>
    <mergeCell ref="C115:I115"/>
    <mergeCell ref="C116:I116"/>
    <mergeCell ref="I107:J107"/>
    <mergeCell ref="C113:I113"/>
    <mergeCell ref="C114:I114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99:J100"/>
  </mergeCells>
  <pageMargins left="0.70866141732283472" right="0.70866141732283472" top="0.74803149606299213" bottom="0.74803149606299213" header="0.31496062992125984" footer="0.31496062992125984"/>
  <pageSetup paperSize="256" fitToHeight="3" orientation="landscape" r:id="rId1"/>
  <headerFooter>
    <oddFooter>&amp;C&amp;P</oddFooter>
  </headerFooter>
  <rowBreaks count="2" manualBreakCount="2">
    <brk id="44" max="10" man="1"/>
    <brk id="9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Of. Gral.</vt:lpstr>
      <vt:lpstr>VILLAS</vt:lpstr>
      <vt:lpstr>CADIPSIC</vt:lpstr>
      <vt:lpstr>CADIPSIC!Área_de_impresión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Rojas Ramirez</dc:creator>
  <cp:lastModifiedBy>Yehick Jeanette Flores Padilla</cp:lastModifiedBy>
  <cp:lastPrinted>2026-05-04T19:32:22Z</cp:lastPrinted>
  <dcterms:created xsi:type="dcterms:W3CDTF">2024-10-11T18:47:21Z</dcterms:created>
  <dcterms:modified xsi:type="dcterms:W3CDTF">2026-05-25T14:58:25Z</dcterms:modified>
</cp:coreProperties>
</file>