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CE2CCEFA-A416-4B67-99FE-A98FB9D5B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ral." sheetId="1" r:id="rId1"/>
    <sheet name="VILLAS" sheetId="4" r:id="rId2"/>
    <sheet name="CADIPSIC" sheetId="5" r:id="rId3"/>
  </sheets>
  <definedNames>
    <definedName name="_xlnm.Print_Area" localSheetId="2">CADIPSIC!$A$1:$K$107</definedName>
    <definedName name="_xlnm.Print_Area" localSheetId="0">'Of. Gral.'!#REF!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4" l="1"/>
  <c r="H7" i="4"/>
  <c r="H8" i="4"/>
  <c r="H9" i="4"/>
  <c r="H10" i="4"/>
  <c r="H11" i="4"/>
  <c r="L14" i="4" s="1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L5" i="4"/>
  <c r="H5" i="4"/>
  <c r="H93" i="5"/>
  <c r="H91" i="5"/>
  <c r="H89" i="5"/>
  <c r="H87" i="5"/>
  <c r="H85" i="5"/>
  <c r="H83" i="5"/>
  <c r="H81" i="5"/>
  <c r="H79" i="5"/>
  <c r="H77" i="5"/>
  <c r="H75" i="5"/>
  <c r="H73" i="5"/>
  <c r="H71" i="5"/>
  <c r="H69" i="5"/>
  <c r="H67" i="5"/>
  <c r="H65" i="5"/>
  <c r="H63" i="5"/>
  <c r="H61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H25" i="5"/>
  <c r="H23" i="5"/>
  <c r="H21" i="5"/>
  <c r="H19" i="5"/>
  <c r="H17" i="5"/>
  <c r="H15" i="5"/>
  <c r="H13" i="5"/>
  <c r="H11" i="5"/>
  <c r="H9" i="5"/>
  <c r="H7" i="5"/>
  <c r="H5" i="5"/>
  <c r="H41" i="4" l="1"/>
  <c r="H117" i="1" s="1"/>
  <c r="H95" i="5"/>
  <c r="H118" i="1" s="1"/>
  <c r="H116" i="1" l="1"/>
  <c r="H114" i="1"/>
  <c r="A107" i="1"/>
  <c r="H113" i="1"/>
  <c r="H112" i="1" l="1"/>
  <c r="H111" i="1"/>
  <c r="H110" i="1"/>
  <c r="H105" i="1"/>
  <c r="H104" i="1"/>
  <c r="H103" i="1"/>
  <c r="H102" i="1"/>
  <c r="H101" i="1"/>
  <c r="H100" i="1"/>
  <c r="H99" i="1"/>
  <c r="H98" i="1"/>
  <c r="H82" i="1"/>
  <c r="H83" i="1"/>
  <c r="H84" i="1"/>
  <c r="H85" i="1"/>
  <c r="H86" i="1"/>
  <c r="H87" i="1"/>
  <c r="H88" i="1"/>
  <c r="H93" i="1"/>
  <c r="H94" i="1"/>
  <c r="H95" i="1"/>
  <c r="H96" i="1"/>
  <c r="H97" i="1"/>
  <c r="A90" i="1"/>
  <c r="H69" i="1" l="1"/>
  <c r="H70" i="1"/>
  <c r="H71" i="1"/>
  <c r="H72" i="1"/>
  <c r="H77" i="1"/>
  <c r="H78" i="1"/>
  <c r="H79" i="1"/>
  <c r="H80" i="1"/>
  <c r="H44" i="1" l="1"/>
  <c r="H37" i="1"/>
  <c r="H32" i="1"/>
  <c r="H31" i="1"/>
  <c r="H30" i="1"/>
  <c r="H29" i="1"/>
  <c r="H28" i="1"/>
  <c r="H16" i="1"/>
  <c r="H12" i="1"/>
  <c r="A21" i="1" l="1"/>
  <c r="H42" i="1" l="1"/>
  <c r="H43" i="1"/>
  <c r="H45" i="1"/>
  <c r="H46" i="1"/>
  <c r="H47" i="1"/>
  <c r="H52" i="1"/>
  <c r="H27" i="1" l="1"/>
  <c r="A74" i="1" l="1"/>
  <c r="H81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A49" i="1"/>
  <c r="H54" i="1"/>
  <c r="H53" i="1"/>
  <c r="H41" i="1"/>
  <c r="H40" i="1"/>
  <c r="H39" i="1"/>
  <c r="H38" i="1"/>
  <c r="H36" i="1"/>
  <c r="H35" i="1"/>
  <c r="H34" i="1"/>
  <c r="H33" i="1"/>
  <c r="H26" i="1"/>
  <c r="H25" i="1"/>
  <c r="H24" i="1"/>
  <c r="H19" i="1"/>
  <c r="H18" i="1"/>
  <c r="H17" i="1"/>
  <c r="H15" i="1"/>
  <c r="H14" i="1"/>
  <c r="H13" i="1"/>
  <c r="H11" i="1"/>
  <c r="H10" i="1"/>
  <c r="H9" i="1"/>
  <c r="H8" i="1"/>
  <c r="H7" i="1"/>
  <c r="H6" i="1"/>
  <c r="H5" i="1"/>
  <c r="H119" i="1" l="1"/>
</calcChain>
</file>

<file path=xl/sharedStrings.xml><?xml version="1.0" encoding="utf-8"?>
<sst xmlns="http://schemas.openxmlformats.org/spreadsheetml/2006/main" count="1168" uniqueCount="247">
  <si>
    <t>FECHA DE LA EROGACIÓN</t>
  </si>
  <si>
    <t>FOLIO</t>
  </si>
  <si>
    <t>CONCEPTO O NOMBRE DEL DONATIVO, ESTIMULO O APOYO</t>
  </si>
  <si>
    <t>CANTIDAD</t>
  </si>
  <si>
    <t>COSTO UNITARIO</t>
  </si>
  <si>
    <t>COSTO TOTAL</t>
  </si>
  <si>
    <t>NOMBRE DEL BENEFICIADO</t>
  </si>
  <si>
    <t>TEMPORALIDAD</t>
  </si>
  <si>
    <t>CRITERIO GENERAL PARA OTORGARLO</t>
  </si>
  <si>
    <t>INDEFINIDA</t>
  </si>
  <si>
    <t>VULNERABILIDAD</t>
  </si>
  <si>
    <t xml:space="preserve">SISTEMA PARA EL DESARROLLO INTEGRAL DE LA FAMILIA    </t>
  </si>
  <si>
    <t>CADIPSIC</t>
  </si>
  <si>
    <t>TOTAL</t>
  </si>
  <si>
    <t>Calle Eulogio Parra # 2539 col. Circunvalación Guevara, Guadalajara Jalisco</t>
  </si>
  <si>
    <t>C.P. 44680   Tel. 33 3836 3444</t>
  </si>
  <si>
    <t>TIPO DE DONATIVO</t>
  </si>
  <si>
    <t>UNIDAD DE MEDIDA</t>
  </si>
  <si>
    <t xml:space="preserve">FECHA DE LA EROGACIÓN </t>
  </si>
  <si>
    <t xml:space="preserve">FOLIO </t>
  </si>
  <si>
    <t xml:space="preserve">TIPO DE DONATIVO Y/O CFDI </t>
  </si>
  <si>
    <t xml:space="preserve">UNIDAD DE MEDIDA </t>
  </si>
  <si>
    <t xml:space="preserve">CANTIDAD </t>
  </si>
  <si>
    <t xml:space="preserve">COSTO UNITARIO </t>
  </si>
  <si>
    <t xml:space="preserve">COSTO TOTAL </t>
  </si>
  <si>
    <t>TOTAL SALIDAS POR DONATIVO</t>
  </si>
  <si>
    <t>Jefe de Departamento Del Programa CADIPSIC</t>
  </si>
  <si>
    <t>Soporte De Administración CADIPSIC Palmas</t>
  </si>
  <si>
    <t>OPD de la Administración Pública Municipal</t>
  </si>
  <si>
    <t>CASA HOGAR VILLAS MIRAVALLE</t>
  </si>
  <si>
    <t>LIC. LAURA ALICIA AVELAR LEDON</t>
  </si>
  <si>
    <t>C.P. 44680 Tel.3338365444</t>
  </si>
  <si>
    <t>Lic. Leticia Orozco Rubio</t>
  </si>
  <si>
    <t>Lic. Laura Avelar Ledón</t>
  </si>
  <si>
    <t>Titular de Procuración de Fondos</t>
  </si>
  <si>
    <t>Especie</t>
  </si>
  <si>
    <t>piezas</t>
  </si>
  <si>
    <t>cajas</t>
  </si>
  <si>
    <t>electrolit 625ml.</t>
  </si>
  <si>
    <t>pieza</t>
  </si>
  <si>
    <t>paquetes</t>
  </si>
  <si>
    <t>pares</t>
  </si>
  <si>
    <t xml:space="preserve">OFICINAS GENERALES </t>
  </si>
  <si>
    <t>Municipio de Guadalajara</t>
  </si>
  <si>
    <t>Despensas Stella Vega</t>
  </si>
  <si>
    <t>Coordinación de Programas</t>
  </si>
  <si>
    <t>arroz verde valle</t>
  </si>
  <si>
    <t>kilos</t>
  </si>
  <si>
    <t>frijol verde valle</t>
  </si>
  <si>
    <t>lenteja verde valle</t>
  </si>
  <si>
    <t>garbanzo verde valle</t>
  </si>
  <si>
    <t>DIPAM</t>
  </si>
  <si>
    <t>Jefatura de Nutrición CDI, CAIC y CEDI</t>
  </si>
  <si>
    <t>Jefatura de Comedores Comunitarios</t>
  </si>
  <si>
    <t>Casa Hogar Villas Miravalle</t>
  </si>
  <si>
    <t>ropa usada en buen estado</t>
  </si>
  <si>
    <t>bulto</t>
  </si>
  <si>
    <t>Dirección de Trabajo Social</t>
  </si>
  <si>
    <t>pelotas</t>
  </si>
  <si>
    <t>Acompañar las Ausencias</t>
  </si>
  <si>
    <t xml:space="preserve">DONATIVOS OFICINAS GENERALES </t>
  </si>
  <si>
    <t>.</t>
  </si>
  <si>
    <t xml:space="preserve">DONATIVOS VILLAS MIRAVALLE </t>
  </si>
  <si>
    <t>DONATIVOS CADIPSIC</t>
  </si>
  <si>
    <t>Lic. Laura A.Avelar Ledón</t>
  </si>
  <si>
    <t>Titular de Procuración de Fondos y Relaciones Publicas del OPD de la Administración Pública Municipal Denominado Sistema DIF Guadalajara.</t>
  </si>
  <si>
    <t>Calle Eulogio Parra # 2539 col. Circunvalación Guevara, Guadalajara Jalisco C.P. 44680   Tel. 33 3836 3444</t>
  </si>
  <si>
    <t>Hidrata Zero ponche de frutas</t>
  </si>
  <si>
    <t>CAVITO, A.C.</t>
  </si>
  <si>
    <t>cepillos dentales</t>
  </si>
  <si>
    <t xml:space="preserve">frijol isadora </t>
  </si>
  <si>
    <t xml:space="preserve">Coordinación de Inclusión </t>
  </si>
  <si>
    <t xml:space="preserve">Dirección de Centros de Atención Infantil </t>
  </si>
  <si>
    <t>Jefatura de Educación Preescolar</t>
  </si>
  <si>
    <t>zapatos</t>
  </si>
  <si>
    <t>suplementos alimenticios</t>
  </si>
  <si>
    <t>CONCENTRADO DE DONATIVOS SALIDAS MAYO 2026</t>
  </si>
  <si>
    <t>trocas volteo PISA</t>
  </si>
  <si>
    <t>estacionamiento PISA</t>
  </si>
  <si>
    <t>muñeca</t>
  </si>
  <si>
    <t>boletos acceso a Selva mágica</t>
  </si>
  <si>
    <t>184A</t>
  </si>
  <si>
    <t>boletos de acceso acuario</t>
  </si>
  <si>
    <t>Escuela Primaria Urbana No. 522 "Emma Godoy"</t>
  </si>
  <si>
    <t>Jefatufa de Educación Física y Deportes</t>
  </si>
  <si>
    <t>Jefatura de Educación Extraescolar</t>
  </si>
  <si>
    <t>bocinas blootooth</t>
  </si>
  <si>
    <t>audifonos</t>
  </si>
  <si>
    <t>juegos de mesa head bands</t>
  </si>
  <si>
    <t>muñecas</t>
  </si>
  <si>
    <t>Escuela Secundaria Mixta No. 54</t>
  </si>
  <si>
    <t>boletos accesos platino selva mágica</t>
  </si>
  <si>
    <t>Coordinación de Operación</t>
  </si>
  <si>
    <t>Boletos acceso Acuario Michin</t>
  </si>
  <si>
    <t>Delegación de la Procuraduría de NNA</t>
  </si>
  <si>
    <t xml:space="preserve">dulces </t>
  </si>
  <si>
    <t>Grupo Armonía Maru</t>
  </si>
  <si>
    <t>medallas</t>
  </si>
  <si>
    <t>playeras</t>
  </si>
  <si>
    <t>bolsa</t>
  </si>
  <si>
    <t>accesos para niño al zoológico</t>
  </si>
  <si>
    <t>accesos para adulto al zoológico</t>
  </si>
  <si>
    <t>Departamento de Psicología</t>
  </si>
  <si>
    <t>libros</t>
  </si>
  <si>
    <t>toallitas hùmedas</t>
  </si>
  <si>
    <t>pañales para adulto</t>
  </si>
  <si>
    <t>nutribullet</t>
  </si>
  <si>
    <t>andadera usada en buen estado</t>
  </si>
  <si>
    <t>pañales para niño</t>
  </si>
  <si>
    <t>ropa para niño usada en buen estado</t>
  </si>
  <si>
    <t>desayunos (chamorro, frijoles, arroz, agua y tortillas)</t>
  </si>
  <si>
    <t>hot dogs</t>
  </si>
  <si>
    <t>bebidas (yakult, lechitas santa clara, yoguth 19 hermanos)</t>
  </si>
  <si>
    <t>mufins</t>
  </si>
  <si>
    <t>jugos de diferentes sabores (19 hermanos)</t>
  </si>
  <si>
    <t>bolsas de fruta (plátano, guayaba, naranja, pepino y manzana)</t>
  </si>
  <si>
    <t xml:space="preserve">refrigeradores </t>
  </si>
  <si>
    <t>hornos de microondas</t>
  </si>
  <si>
    <t>despensas</t>
  </si>
  <si>
    <t>ventiladores de torre</t>
  </si>
  <si>
    <t>kits de belleza</t>
  </si>
  <si>
    <t>servicio de barra de snacks (150 tostilocos)</t>
  </si>
  <si>
    <t>servicio de barra de snacks (dulces de leche)</t>
  </si>
  <si>
    <t>enseres domésticos</t>
  </si>
  <si>
    <t>servicio</t>
  </si>
  <si>
    <t>aguas heineken</t>
  </si>
  <si>
    <t xml:space="preserve">libros </t>
  </si>
  <si>
    <t>Lic. Rubén Arroyo</t>
  </si>
  <si>
    <t>Dirección de Centros de Inclusión</t>
  </si>
  <si>
    <t xml:space="preserve">tenis para caballero </t>
  </si>
  <si>
    <t>chamarra caballero</t>
  </si>
  <si>
    <t>playeras ML caballero</t>
  </si>
  <si>
    <t>par</t>
  </si>
  <si>
    <t>CONCENTRADO DONATIVOS SALIDAS MAYO 2026</t>
  </si>
  <si>
    <t>Acuario Michin /Consejería</t>
  </si>
  <si>
    <t>pasteles</t>
  </si>
  <si>
    <t>Complejo El Sauz</t>
  </si>
  <si>
    <t>143</t>
  </si>
  <si>
    <t>Alimento Preparado Variado</t>
  </si>
  <si>
    <t>Litro</t>
  </si>
  <si>
    <t>Usuarios CADIPSIC Las Palmas, Belisario Y Refugio</t>
  </si>
  <si>
    <t>144</t>
  </si>
  <si>
    <t>Bolillo</t>
  </si>
  <si>
    <t>Pieza</t>
  </si>
  <si>
    <t>49</t>
  </si>
  <si>
    <t>145</t>
  </si>
  <si>
    <t xml:space="preserve">pastel a granel </t>
  </si>
  <si>
    <t>Kilo</t>
  </si>
  <si>
    <t>146</t>
  </si>
  <si>
    <t>Tostada</t>
  </si>
  <si>
    <t xml:space="preserve">Kilo </t>
  </si>
  <si>
    <t>147</t>
  </si>
  <si>
    <t>148</t>
  </si>
  <si>
    <t>149</t>
  </si>
  <si>
    <t>5</t>
  </si>
  <si>
    <t>150</t>
  </si>
  <si>
    <t xml:space="preserve">Cena </t>
  </si>
  <si>
    <t>Servicio</t>
  </si>
  <si>
    <t>151</t>
  </si>
  <si>
    <t>152</t>
  </si>
  <si>
    <t xml:space="preserve">  Cena Completa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</si>
  <si>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</si>
  <si>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</si>
  <si>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</si>
  <si>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</si>
  <si>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</si>
  <si>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</si>
  <si>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</si>
  <si>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</si>
  <si>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</si>
  <si>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</si>
  <si>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</si>
  <si>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</si>
  <si>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</si>
  <si>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</si>
  <si>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11</t>
  </si>
  <si>
    <t>167</t>
  </si>
  <si>
    <t>168</t>
  </si>
  <si>
    <t>169</t>
  </si>
  <si>
    <t>170</t>
  </si>
  <si>
    <t>171</t>
  </si>
  <si>
    <t>172</t>
  </si>
  <si>
    <t>7</t>
  </si>
  <si>
    <t>173</t>
  </si>
  <si>
    <t>174</t>
  </si>
  <si>
    <t>175</t>
  </si>
  <si>
    <t>10</t>
  </si>
  <si>
    <t>176</t>
  </si>
  <si>
    <t>177</t>
  </si>
  <si>
    <t>178</t>
  </si>
  <si>
    <t>22</t>
  </si>
  <si>
    <t>179</t>
  </si>
  <si>
    <t>180</t>
  </si>
  <si>
    <t>181</t>
  </si>
  <si>
    <t>182</t>
  </si>
  <si>
    <t>Prenda de Vestir Usada</t>
  </si>
  <si>
    <t xml:space="preserve">   </t>
  </si>
  <si>
    <t>183</t>
  </si>
  <si>
    <t>184</t>
  </si>
  <si>
    <t>185</t>
  </si>
  <si>
    <t xml:space="preserve">Pan variado </t>
  </si>
  <si>
    <t xml:space="preserve">C. EDNA GABRIELA VALDEZ RÍOS </t>
  </si>
  <si>
    <t xml:space="preserve">LIC. ROLDAN CRUZ LAZARO </t>
  </si>
  <si>
    <t>Denominado Sistema  DIF Guadalajara</t>
  </si>
  <si>
    <t xml:space="preserve">      Titular de Procuración de Fondos del OPD  </t>
  </si>
  <si>
    <t>de la Administración Pública Municipal Denominado Sistema  DIF Guadalajara</t>
  </si>
  <si>
    <t xml:space="preserve">Calle Eulogio Parra #2539 col. Circunvalacion guevara, Guadalajara Jalisco </t>
  </si>
  <si>
    <t>017/2026</t>
  </si>
  <si>
    <t>Pieza de pastel de zanahoria grande</t>
  </si>
  <si>
    <t>Albergue Villas Miravalle</t>
  </si>
  <si>
    <t>Indefinida</t>
  </si>
  <si>
    <t>Vulnerabilidad</t>
  </si>
  <si>
    <t>Pieza de gelatina de mosaico</t>
  </si>
  <si>
    <t xml:space="preserve">Pieza de galleta charola mediana </t>
  </si>
  <si>
    <t>Pieza de galleta charola chica</t>
  </si>
  <si>
    <t>Pieza de galleta charola grande</t>
  </si>
  <si>
    <t xml:space="preserve">Pieza de rosca naranja </t>
  </si>
  <si>
    <t>018/2026</t>
  </si>
  <si>
    <t>Pieza de pastel carajillo mini</t>
  </si>
  <si>
    <t>Pieza de chocoflan mini</t>
  </si>
  <si>
    <t xml:space="preserve">Pieza de pastel de dulce de leche mini </t>
  </si>
  <si>
    <t>Pieza de pastel capricho de leche mini</t>
  </si>
  <si>
    <t>Pieza de pastel de chocolate</t>
  </si>
  <si>
    <t>Pieza de pastel tres leches chico</t>
  </si>
  <si>
    <t>019/2026</t>
  </si>
  <si>
    <t>Pieza de pastel red velvet individual</t>
  </si>
  <si>
    <t xml:space="preserve">Pieza de rebanada de pastel </t>
  </si>
  <si>
    <t>Pieza de pastel de zanahoria mini</t>
  </si>
  <si>
    <t>Pieza de pastel tortuga</t>
  </si>
  <si>
    <t>Pieza de gelatina individual expendio</t>
  </si>
  <si>
    <t>Pieza de Rebanada de pastel</t>
  </si>
  <si>
    <t>Pieza de pastel red velvet mini</t>
  </si>
  <si>
    <t>Pieza de pastel de Frutas</t>
  </si>
  <si>
    <t>Pieza de Rebanada de pastel light</t>
  </si>
  <si>
    <t>Pieza de pastel chocolate mini</t>
  </si>
  <si>
    <t>020/2026</t>
  </si>
  <si>
    <t xml:space="preserve">Pieza de pastel de frutas </t>
  </si>
  <si>
    <t>Pieza de pastel de Zanahoria Grande</t>
  </si>
  <si>
    <t>Pieza de rebanada de pastel</t>
  </si>
  <si>
    <t>Pieza de rebanada de pastel Light</t>
  </si>
  <si>
    <t>Pieza de pastel dulce de leche</t>
  </si>
  <si>
    <t xml:space="preserve">Pieza de Pastel tortuga </t>
  </si>
  <si>
    <t>Pieza de Miffin zanahoria</t>
  </si>
  <si>
    <t>Pieza Gelatina individial  expendio</t>
  </si>
  <si>
    <t>Pieza de Muffin Red velvet</t>
  </si>
  <si>
    <t xml:space="preserve">Jefatura del Departamento de Gestión Administrativa de CHVM </t>
  </si>
  <si>
    <t>OPD de la Administración Pública Municipal Denominado Sistema DIF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</si>
</sst>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dd/mm/yyyy;@"/>
    <numFmt numFmtId="166" formatCode="d/m/yyyy"/>
    <numFmt numFmtId="167" formatCode="&quot;$&quot;#,##0.00"/>
  </numFmts>
  <fonts count="2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271">
    <xf numFmtId="0" fontId="0" fillId="0" borderId="0" xfId="0"/>
    <xf numFmtId="0" fontId="4" fillId="0" borderId="0" xfId="2"/>
    <xf numFmtId="44" fontId="4" fillId="0" borderId="0" xfId="2" applyNumberFormat="1" applyAlignment="1">
      <alignment vertical="center"/>
    </xf>
    <xf numFmtId="0" fontId="4" fillId="0" borderId="0" xfId="2" applyAlignment="1">
      <alignment vertical="center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 applyAlignment="1">
      <alignment vertical="center" wrapText="1"/>
    </xf>
    <xf numFmtId="0" fontId="0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0" xfId="0" applyFont="1"/>
    <xf numFmtId="44" fontId="6" fillId="0" borderId="33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right"/>
    </xf>
    <xf numFmtId="2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/>
    </xf>
    <xf numFmtId="167" fontId="17" fillId="0" borderId="0" xfId="0" applyNumberFormat="1" applyFont="1"/>
    <xf numFmtId="0" fontId="15" fillId="0" borderId="0" xfId="0" applyFont="1"/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7" fillId="0" borderId="39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5" fillId="0" borderId="40" xfId="1" applyNumberFormat="1" applyFont="1" applyFill="1" applyBorder="1" applyAlignment="1">
      <alignment horizontal="center" vertical="center" wrapText="1"/>
    </xf>
    <xf numFmtId="44" fontId="5" fillId="0" borderId="40" xfId="1" applyFont="1" applyFill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wrapText="1"/>
    </xf>
    <xf numFmtId="0" fontId="16" fillId="0" borderId="42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0" fillId="0" borderId="0" xfId="0" applyFont="1" applyAlignment="1"/>
    <xf numFmtId="0" fontId="11" fillId="0" borderId="0" xfId="0" applyFont="1"/>
    <xf numFmtId="0" fontId="16" fillId="0" borderId="3" xfId="0" applyFont="1" applyBorder="1" applyAlignment="1">
      <alignment wrapText="1"/>
    </xf>
    <xf numFmtId="0" fontId="16" fillId="0" borderId="4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14" fontId="0" fillId="0" borderId="0" xfId="0" applyNumberFormat="1"/>
    <xf numFmtId="0" fontId="20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/>
    <xf numFmtId="0" fontId="21" fillId="0" borderId="0" xfId="0" applyFont="1" applyAlignment="1">
      <alignment horizontal="right"/>
    </xf>
    <xf numFmtId="44" fontId="5" fillId="0" borderId="0" xfId="0" applyNumberFormat="1" applyFont="1"/>
    <xf numFmtId="0" fontId="16" fillId="0" borderId="0" xfId="0" applyFont="1" applyBorder="1" applyAlignment="1"/>
    <xf numFmtId="0" fontId="16" fillId="0" borderId="48" xfId="0" applyFont="1" applyBorder="1" applyAlignment="1"/>
    <xf numFmtId="0" fontId="1" fillId="0" borderId="5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44" fontId="12" fillId="0" borderId="2" xfId="0" applyNumberFormat="1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4" fontId="12" fillId="0" borderId="3" xfId="0" applyNumberFormat="1" applyFont="1" applyBorder="1" applyAlignment="1">
      <alignment vertical="center" wrapText="1"/>
    </xf>
    <xf numFmtId="44" fontId="12" fillId="0" borderId="1" xfId="0" applyNumberFormat="1" applyFont="1" applyBorder="1" applyAlignment="1">
      <alignment vertical="center" wrapText="1"/>
    </xf>
    <xf numFmtId="0" fontId="1" fillId="0" borderId="16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19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20" xfId="2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4" fontId="12" fillId="0" borderId="2" xfId="0" applyNumberFormat="1" applyFont="1" applyBorder="1" applyAlignment="1">
      <alignment vertical="center" wrapText="1"/>
    </xf>
    <xf numFmtId="49" fontId="18" fillId="0" borderId="3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1" fontId="12" fillId="0" borderId="2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14" fontId="12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 wrapText="1"/>
    </xf>
    <xf numFmtId="14" fontId="12" fillId="0" borderId="3" xfId="0" applyNumberFormat="1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" fontId="12" fillId="0" borderId="3" xfId="0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44" fontId="12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1" fontId="12" fillId="0" borderId="3" xfId="0" applyNumberFormat="1" applyFont="1" applyFill="1" applyBorder="1" applyAlignment="1">
      <alignment horizontal="right" vertical="center" wrapText="1"/>
    </xf>
    <xf numFmtId="1" fontId="12" fillId="0" borderId="1" xfId="0" applyNumberFormat="1" applyFont="1" applyFill="1" applyBorder="1" applyAlignment="1">
      <alignment horizontal="right" vertical="center" wrapText="1"/>
    </xf>
    <xf numFmtId="1" fontId="12" fillId="0" borderId="2" xfId="0" applyNumberFormat="1" applyFont="1" applyFill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44" fontId="12" fillId="0" borderId="2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14" fontId="14" fillId="0" borderId="16" xfId="0" applyNumberFormat="1" applyFont="1" applyBorder="1" applyAlignment="1">
      <alignment horizontal="center" vertical="center"/>
    </xf>
    <xf numFmtId="0" fontId="14" fillId="0" borderId="15" xfId="0" quotePrefix="1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1" xfId="0" applyNumberFormat="1" applyFont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4" fontId="14" fillId="0" borderId="5" xfId="0" applyNumberFormat="1" applyFont="1" applyBorder="1" applyAlignment="1">
      <alignment horizontal="center" vertical="center"/>
    </xf>
    <xf numFmtId="0" fontId="14" fillId="0" borderId="2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4" fillId="0" borderId="19" xfId="0" applyNumberFormat="1" applyFont="1" applyBorder="1" applyAlignment="1">
      <alignment horizontal="center" vertical="center"/>
    </xf>
    <xf numFmtId="0" fontId="14" fillId="0" borderId="14" xfId="0" quotePrefix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2" xfId="0" quotePrefix="1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67" fontId="17" fillId="0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/>
    </xf>
    <xf numFmtId="167" fontId="17" fillId="0" borderId="7" xfId="0" applyNumberFormat="1" applyFont="1" applyBorder="1" applyAlignment="1">
      <alignment horizontal="right"/>
    </xf>
    <xf numFmtId="0" fontId="14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167" fontId="17" fillId="0" borderId="1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167" fontId="17" fillId="0" borderId="2" xfId="0" applyNumberFormat="1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/>
    <xf numFmtId="14" fontId="16" fillId="0" borderId="16" xfId="0" applyNumberFormat="1" applyFont="1" applyBorder="1" applyAlignment="1">
      <alignment horizontal="center" vertical="center"/>
    </xf>
    <xf numFmtId="0" fontId="17" fillId="0" borderId="42" xfId="0" applyFont="1" applyBorder="1" applyAlignment="1"/>
    <xf numFmtId="0" fontId="16" fillId="0" borderId="15" xfId="0" applyFont="1" applyBorder="1" applyAlignment="1">
      <alignment horizontal="center" vertical="center" wrapText="1"/>
    </xf>
    <xf numFmtId="14" fontId="16" fillId="0" borderId="12" xfId="0" applyNumberFormat="1" applyFont="1" applyBorder="1" applyAlignment="1">
      <alignment horizontal="center" vertical="center"/>
    </xf>
    <xf numFmtId="0" fontId="17" fillId="0" borderId="34" xfId="0" applyFont="1" applyBorder="1" applyAlignment="1"/>
    <xf numFmtId="0" fontId="16" fillId="0" borderId="4" xfId="0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14" fontId="16" fillId="0" borderId="9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164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5" fontId="16" fillId="0" borderId="0" xfId="0" applyNumberFormat="1" applyFont="1" applyBorder="1" applyAlignment="1">
      <alignment horizontal="center" vertical="center"/>
    </xf>
    <xf numFmtId="0" fontId="16" fillId="0" borderId="0" xfId="0" quotePrefix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4" fontId="24" fillId="0" borderId="0" xfId="0" applyNumberFormat="1" applyFont="1" applyBorder="1" applyAlignment="1">
      <alignment horizontal="center" vertical="center"/>
    </xf>
    <xf numFmtId="0" fontId="17" fillId="0" borderId="0" xfId="0" applyFont="1"/>
    <xf numFmtId="0" fontId="14" fillId="0" borderId="33" xfId="0" applyFont="1" applyBorder="1" applyAlignment="1"/>
    <xf numFmtId="0" fontId="14" fillId="0" borderId="33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14" fillId="0" borderId="34" xfId="0" applyFont="1" applyBorder="1" applyAlignment="1"/>
    <xf numFmtId="0" fontId="14" fillId="0" borderId="35" xfId="0" applyFont="1" applyBorder="1" applyAlignment="1">
      <alignment horizontal="right"/>
    </xf>
    <xf numFmtId="0" fontId="14" fillId="0" borderId="34" xfId="0" applyFont="1" applyBorder="1" applyAlignment="1">
      <alignment horizontal="left"/>
    </xf>
    <xf numFmtId="44" fontId="1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44" fontId="17" fillId="0" borderId="0" xfId="0" applyNumberFormat="1" applyFont="1"/>
    <xf numFmtId="0" fontId="6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6" fillId="0" borderId="46" xfId="0" applyFont="1" applyBorder="1" applyAlignment="1"/>
    <xf numFmtId="0" fontId="16" fillId="0" borderId="47" xfId="0" applyFont="1" applyBorder="1" applyAlignment="1"/>
    <xf numFmtId="0" fontId="16" fillId="0" borderId="49" xfId="0" applyFont="1" applyBorder="1" applyAlignment="1"/>
    <xf numFmtId="14" fontId="14" fillId="0" borderId="44" xfId="0" applyNumberFormat="1" applyFont="1" applyBorder="1" applyAlignment="1">
      <alignment wrapText="1"/>
    </xf>
    <xf numFmtId="0" fontId="14" fillId="0" borderId="44" xfId="0" applyFont="1" applyBorder="1" applyAlignment="1">
      <alignment wrapText="1"/>
    </xf>
    <xf numFmtId="0" fontId="14" fillId="0" borderId="45" xfId="0" applyFont="1" applyBorder="1" applyAlignment="1">
      <alignment wrapText="1"/>
    </xf>
    <xf numFmtId="167" fontId="14" fillId="0" borderId="45" xfId="0" applyNumberFormat="1" applyFont="1" applyBorder="1" applyAlignment="1">
      <alignment wrapText="1"/>
    </xf>
    <xf numFmtId="0" fontId="14" fillId="0" borderId="51" xfId="0" applyFont="1" applyBorder="1" applyAlignment="1">
      <alignment wrapText="1"/>
    </xf>
    <xf numFmtId="0" fontId="14" fillId="0" borderId="52" xfId="0" applyFont="1" applyBorder="1" applyAlignment="1">
      <alignment wrapText="1"/>
    </xf>
    <xf numFmtId="0" fontId="14" fillId="0" borderId="53" xfId="0" applyFont="1" applyBorder="1" applyAlignment="1">
      <alignment wrapText="1"/>
    </xf>
    <xf numFmtId="14" fontId="14" fillId="0" borderId="46" xfId="0" applyNumberFormat="1" applyFont="1" applyBorder="1" applyAlignment="1">
      <alignment wrapText="1"/>
    </xf>
    <xf numFmtId="14" fontId="14" fillId="0" borderId="47" xfId="0" applyNumberFormat="1" applyFont="1" applyBorder="1" applyAlignment="1">
      <alignment wrapText="1"/>
    </xf>
    <xf numFmtId="14" fontId="25" fillId="0" borderId="44" xfId="0" applyNumberFormat="1" applyFont="1" applyBorder="1" applyAlignment="1">
      <alignment wrapText="1"/>
    </xf>
    <xf numFmtId="0" fontId="14" fillId="0" borderId="50" xfId="0" applyFont="1" applyBorder="1" applyAlignment="1">
      <alignment wrapText="1"/>
    </xf>
    <xf numFmtId="167" fontId="14" fillId="0" borderId="50" xfId="0" applyNumberFormat="1" applyFont="1" applyBorder="1" applyAlignment="1">
      <alignment wrapText="1"/>
    </xf>
    <xf numFmtId="0" fontId="14" fillId="0" borderId="54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25" fillId="0" borderId="38" xfId="0" applyFont="1" applyBorder="1" applyAlignment="1">
      <alignment horizontal="center" vertical="center" wrapText="1"/>
    </xf>
    <xf numFmtId="167" fontId="25" fillId="0" borderId="37" xfId="0" applyNumberFormat="1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166" fontId="26" fillId="0" borderId="0" xfId="0" applyNumberFormat="1" applyFont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5" fillId="0" borderId="0" xfId="0" applyFont="1" applyAlignment="1"/>
    <xf numFmtId="0" fontId="27" fillId="0" borderId="0" xfId="0" applyFont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5">
    <cellStyle name="Moneda 2" xfId="4" xr:uid="{00000000-0005-0000-0000-000000000000}"/>
    <cellStyle name="Moneda 3" xfId="1" xr:uid="{00000000-0005-0000-0000-000001000000}"/>
    <cellStyle name="Normal" xfId="0" builtinId="0"/>
    <cellStyle name="Normal 2" xfId="2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199248</xdr:colOff>
      <xdr:row>0</xdr:row>
      <xdr:rowOff>4861</xdr:rowOff>
    </xdr:from>
    <xdr:to>
      <xdr:col>2</xdr:col>
      <xdr:colOff>904098</xdr:colOff>
      <xdr:row>2</xdr:row>
      <xdr:rowOff>237941</xdr:rowOff>
    </xdr:to>
    <xdr:pic>
      <xdr:nvPicPr>
        <xdr:cNvPr id="6" name="Imagen 5" descr="Logos DIF GDL Pagina Web-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4861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47</xdr:row>
      <xdr:rowOff>4861</xdr:rowOff>
    </xdr:from>
    <xdr:to>
      <xdr:col>2</xdr:col>
      <xdr:colOff>904098</xdr:colOff>
      <xdr:row>49</xdr:row>
      <xdr:rowOff>237941</xdr:rowOff>
    </xdr:to>
    <xdr:pic>
      <xdr:nvPicPr>
        <xdr:cNvPr id="7" name="Imagen 6" descr="Logos DIF GDL Pagina Web-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2534318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72</xdr:row>
      <xdr:rowOff>4861</xdr:rowOff>
    </xdr:from>
    <xdr:to>
      <xdr:col>2</xdr:col>
      <xdr:colOff>904098</xdr:colOff>
      <xdr:row>74</xdr:row>
      <xdr:rowOff>237941</xdr:rowOff>
    </xdr:to>
    <xdr:pic>
      <xdr:nvPicPr>
        <xdr:cNvPr id="8" name="Imagen 7" descr="Logos DIF GDL Pagina Web-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8831704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19</xdr:row>
      <xdr:rowOff>4861</xdr:rowOff>
    </xdr:from>
    <xdr:to>
      <xdr:col>2</xdr:col>
      <xdr:colOff>904098</xdr:colOff>
      <xdr:row>21</xdr:row>
      <xdr:rowOff>237941</xdr:rowOff>
    </xdr:to>
    <xdr:pic>
      <xdr:nvPicPr>
        <xdr:cNvPr id="9" name="Imagen 2" descr="Logos DIF GDL Pagina Web-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6149847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88</xdr:row>
      <xdr:rowOff>4861</xdr:rowOff>
    </xdr:from>
    <xdr:to>
      <xdr:col>2</xdr:col>
      <xdr:colOff>904098</xdr:colOff>
      <xdr:row>90</xdr:row>
      <xdr:rowOff>237941</xdr:rowOff>
    </xdr:to>
    <xdr:pic>
      <xdr:nvPicPr>
        <xdr:cNvPr id="10" name="Imagen 9" descr="Logos DIF GDL Pagina Web-0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8983389"/>
          <a:ext cx="1754937" cy="991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105</xdr:row>
      <xdr:rowOff>4861</xdr:rowOff>
    </xdr:from>
    <xdr:to>
      <xdr:col>2</xdr:col>
      <xdr:colOff>904098</xdr:colOff>
      <xdr:row>107</xdr:row>
      <xdr:rowOff>237941</xdr:rowOff>
    </xdr:to>
    <xdr:pic>
      <xdr:nvPicPr>
        <xdr:cNvPr id="11" name="Imagen 10" descr="Logos DIF GDL Pagina Web-0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25074991"/>
          <a:ext cx="1754937" cy="991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290172</xdr:colOff>
      <xdr:row>0</xdr:row>
      <xdr:rowOff>0</xdr:rowOff>
    </xdr:from>
    <xdr:to>
      <xdr:col>2</xdr:col>
      <xdr:colOff>459762</xdr:colOff>
      <xdr:row>2</xdr:row>
      <xdr:rowOff>247651</xdr:rowOff>
    </xdr:to>
    <xdr:pic>
      <xdr:nvPicPr>
        <xdr:cNvPr id="2" name="Imagen 1" descr="Logos DIF GDL Pagina Web-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2" y="0"/>
          <a:ext cx="2117112" cy="101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379628</xdr:colOff>
      <xdr:row>0</xdr:row>
      <xdr:rowOff>0</xdr:rowOff>
    </xdr:from>
    <xdr:to>
      <xdr:col>2</xdr:col>
      <xdr:colOff>1091514</xdr:colOff>
      <xdr:row>3</xdr:row>
      <xdr:rowOff>10198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67" y="0"/>
          <a:ext cx="2467858" cy="1112353"/>
        </a:xfrm>
        <a:prstGeom prst="rect">
          <a:avLst/>
        </a:prstGeom>
      </xdr:spPr>
    </xdr:pic>
    <xdr:clientData/>
  </xdr:twoCellAnchor>
  <xdr:oneCellAnchor>
    <xdr:from>
      <xdr:col>0</xdr:col>
      <xdr:colOff>379628</xdr:colOff>
      <xdr:row>56</xdr:row>
      <xdr:rowOff>0</xdr:rowOff>
    </xdr:from>
    <xdr:ext cx="2465847" cy="111509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628" y="0"/>
          <a:ext cx="2465847" cy="11150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9"/>
  <sheetViews>
    <sheetView tabSelected="1" zoomScaleNormal="100" workbookViewId="0">
      <selection activeCell="A4" sqref="A4"/>
    </sheetView>
  </sheetViews>
  <sheetFormatPr baseColWidth="10" defaultColWidth="11.140625" defaultRowHeight="15" x14ac:dyDescent="0.25"/>
  <cols>
    <col min="1" max="1" width="14.42578125" style="4" customWidth="1"/>
    <col min="2" max="2" width="10.5703125" style="4" customWidth="1"/>
    <col min="3" max="3" width="24.28515625" style="6" customWidth="1"/>
    <col min="4" max="4" width="11.85546875" style="6" customWidth="1"/>
    <col min="5" max="5" width="12" style="6" customWidth="1"/>
    <col min="6" max="6" width="11.140625" style="6" customWidth="1"/>
    <col min="7" max="7" width="11" style="6" bestFit="1" customWidth="1"/>
    <col min="8" max="8" width="13.7109375" style="6" customWidth="1"/>
    <col min="9" max="9" width="13.42578125" style="4" customWidth="1"/>
    <col min="10" max="10" width="16.7109375" style="4" customWidth="1"/>
    <col min="11" max="11" width="18.140625" style="6" customWidth="1"/>
    <col min="12" max="16384" width="11.140625" style="6"/>
  </cols>
  <sheetData>
    <row r="1" spans="1:15" ht="30" customHeight="1" x14ac:dyDescent="0.25">
      <c r="A1" s="63" t="s">
        <v>11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5" ht="30" customHeight="1" x14ac:dyDescent="0.25">
      <c r="A2" s="66" t="s">
        <v>76</v>
      </c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5" ht="30" customHeight="1" thickBot="1" x14ac:dyDescent="0.3">
      <c r="A3" s="60" t="s">
        <v>42</v>
      </c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5" ht="43.5" customHeight="1" thickBot="1" x14ac:dyDescent="0.3">
      <c r="A4" s="120" t="s">
        <v>0</v>
      </c>
      <c r="B4" s="121" t="s">
        <v>1</v>
      </c>
      <c r="C4" s="121" t="s">
        <v>2</v>
      </c>
      <c r="D4" s="121" t="s">
        <v>16</v>
      </c>
      <c r="E4" s="121" t="s">
        <v>17</v>
      </c>
      <c r="F4" s="122" t="s">
        <v>3</v>
      </c>
      <c r="G4" s="121" t="s">
        <v>4</v>
      </c>
      <c r="H4" s="121" t="s">
        <v>5</v>
      </c>
      <c r="I4" s="121" t="s">
        <v>6</v>
      </c>
      <c r="J4" s="121" t="s">
        <v>7</v>
      </c>
      <c r="K4" s="121" t="s">
        <v>8</v>
      </c>
    </row>
    <row r="5" spans="1:15" s="14" customFormat="1" ht="12.75" x14ac:dyDescent="0.2">
      <c r="A5" s="123">
        <v>46146</v>
      </c>
      <c r="B5" s="124">
        <v>182</v>
      </c>
      <c r="C5" s="125" t="s">
        <v>77</v>
      </c>
      <c r="D5" s="126" t="s">
        <v>35</v>
      </c>
      <c r="E5" s="126" t="s">
        <v>36</v>
      </c>
      <c r="F5" s="126">
        <v>2</v>
      </c>
      <c r="G5" s="127">
        <v>250</v>
      </c>
      <c r="H5" s="128">
        <f>G5*F5</f>
        <v>500</v>
      </c>
      <c r="I5" s="129" t="s">
        <v>57</v>
      </c>
      <c r="J5" s="126" t="s">
        <v>9</v>
      </c>
      <c r="K5" s="130" t="s">
        <v>10</v>
      </c>
      <c r="L5" s="13"/>
      <c r="M5" s="13"/>
      <c r="N5" s="13"/>
      <c r="O5" s="13"/>
    </row>
    <row r="6" spans="1:15" s="14" customFormat="1" ht="12.75" x14ac:dyDescent="0.2">
      <c r="A6" s="131"/>
      <c r="B6" s="132"/>
      <c r="C6" s="133" t="s">
        <v>78</v>
      </c>
      <c r="D6" s="134" t="s">
        <v>35</v>
      </c>
      <c r="E6" s="134" t="s">
        <v>39</v>
      </c>
      <c r="F6" s="134">
        <v>1</v>
      </c>
      <c r="G6" s="135">
        <v>250</v>
      </c>
      <c r="H6" s="128">
        <f>G6*F6</f>
        <v>250</v>
      </c>
      <c r="I6" s="136"/>
      <c r="J6" s="134" t="s">
        <v>9</v>
      </c>
      <c r="K6" s="137" t="s">
        <v>10</v>
      </c>
      <c r="L6" s="13"/>
      <c r="M6" s="13"/>
      <c r="N6" s="13"/>
    </row>
    <row r="7" spans="1:15" s="14" customFormat="1" ht="12.75" x14ac:dyDescent="0.2">
      <c r="A7" s="138"/>
      <c r="B7" s="139"/>
      <c r="C7" s="140" t="s">
        <v>79</v>
      </c>
      <c r="D7" s="134" t="s">
        <v>35</v>
      </c>
      <c r="E7" s="134" t="s">
        <v>39</v>
      </c>
      <c r="F7" s="134">
        <v>1</v>
      </c>
      <c r="G7" s="135">
        <v>40</v>
      </c>
      <c r="H7" s="128">
        <f>G7*F7</f>
        <v>40</v>
      </c>
      <c r="I7" s="141"/>
      <c r="J7" s="134" t="s">
        <v>9</v>
      </c>
      <c r="K7" s="137" t="s">
        <v>10</v>
      </c>
      <c r="L7" s="13"/>
      <c r="M7" s="13"/>
      <c r="N7" s="13"/>
    </row>
    <row r="8" spans="1:15" s="14" customFormat="1" ht="25.5" x14ac:dyDescent="0.2">
      <c r="A8" s="142">
        <v>46146</v>
      </c>
      <c r="B8" s="143">
        <v>183</v>
      </c>
      <c r="C8" s="140" t="s">
        <v>80</v>
      </c>
      <c r="D8" s="134" t="s">
        <v>35</v>
      </c>
      <c r="E8" s="134" t="s">
        <v>36</v>
      </c>
      <c r="F8" s="134">
        <v>100</v>
      </c>
      <c r="G8" s="135">
        <v>99</v>
      </c>
      <c r="H8" s="128">
        <f t="shared" ref="H8:H17" si="0">G8*F8</f>
        <v>9900</v>
      </c>
      <c r="I8" s="144" t="s">
        <v>68</v>
      </c>
      <c r="J8" s="134" t="s">
        <v>9</v>
      </c>
      <c r="K8" s="137" t="s">
        <v>10</v>
      </c>
      <c r="L8" s="13"/>
      <c r="M8" s="13"/>
      <c r="N8" s="13"/>
    </row>
    <row r="9" spans="1:15" s="14" customFormat="1" ht="12.75" x14ac:dyDescent="0.2">
      <c r="A9" s="138"/>
      <c r="B9" s="139"/>
      <c r="C9" s="140" t="s">
        <v>38</v>
      </c>
      <c r="D9" s="145" t="s">
        <v>35</v>
      </c>
      <c r="E9" s="134" t="s">
        <v>36</v>
      </c>
      <c r="F9" s="145">
        <v>126</v>
      </c>
      <c r="G9" s="146">
        <v>35</v>
      </c>
      <c r="H9" s="147">
        <f t="shared" si="0"/>
        <v>4410</v>
      </c>
      <c r="I9" s="141"/>
      <c r="J9" s="134" t="s">
        <v>9</v>
      </c>
      <c r="K9" s="137" t="s">
        <v>10</v>
      </c>
      <c r="L9" s="13"/>
      <c r="M9" s="13"/>
      <c r="N9" s="13"/>
    </row>
    <row r="10" spans="1:15" s="14" customFormat="1" ht="25.5" x14ac:dyDescent="0.2">
      <c r="A10" s="148">
        <v>46146</v>
      </c>
      <c r="B10" s="149">
        <v>184</v>
      </c>
      <c r="C10" s="140" t="s">
        <v>80</v>
      </c>
      <c r="D10" s="134" t="s">
        <v>35</v>
      </c>
      <c r="E10" s="134" t="s">
        <v>36</v>
      </c>
      <c r="F10" s="134">
        <v>430</v>
      </c>
      <c r="G10" s="135">
        <v>99</v>
      </c>
      <c r="H10" s="128">
        <f t="shared" si="0"/>
        <v>42570</v>
      </c>
      <c r="I10" s="150" t="s">
        <v>71</v>
      </c>
      <c r="J10" s="134" t="s">
        <v>9</v>
      </c>
      <c r="K10" s="137" t="s">
        <v>10</v>
      </c>
      <c r="L10" s="13"/>
      <c r="M10" s="13"/>
      <c r="N10" s="13"/>
    </row>
    <row r="11" spans="1:15" s="14" customFormat="1" ht="23.1" customHeight="1" x14ac:dyDescent="0.2">
      <c r="A11" s="151">
        <v>46146</v>
      </c>
      <c r="B11" s="152" t="s">
        <v>81</v>
      </c>
      <c r="C11" s="140" t="s">
        <v>82</v>
      </c>
      <c r="D11" s="134" t="s">
        <v>35</v>
      </c>
      <c r="E11" s="134" t="s">
        <v>36</v>
      </c>
      <c r="F11" s="134">
        <v>50</v>
      </c>
      <c r="G11" s="135">
        <v>269</v>
      </c>
      <c r="H11" s="128">
        <f t="shared" si="0"/>
        <v>13450</v>
      </c>
      <c r="I11" s="150" t="s">
        <v>134</v>
      </c>
      <c r="J11" s="134" t="s">
        <v>9</v>
      </c>
      <c r="K11" s="137" t="s">
        <v>10</v>
      </c>
      <c r="L11" s="13"/>
      <c r="M11" s="13"/>
      <c r="N11" s="13"/>
    </row>
    <row r="12" spans="1:15" s="14" customFormat="1" ht="12.75" x14ac:dyDescent="0.2">
      <c r="A12" s="151">
        <v>46148</v>
      </c>
      <c r="B12" s="152">
        <v>185</v>
      </c>
      <c r="C12" s="140" t="s">
        <v>82</v>
      </c>
      <c r="D12" s="134" t="s">
        <v>35</v>
      </c>
      <c r="E12" s="134" t="s">
        <v>36</v>
      </c>
      <c r="F12" s="134">
        <v>90</v>
      </c>
      <c r="G12" s="135">
        <v>269</v>
      </c>
      <c r="H12" s="128">
        <f t="shared" si="0"/>
        <v>24210</v>
      </c>
      <c r="I12" s="150" t="s">
        <v>51</v>
      </c>
      <c r="J12" s="134" t="s">
        <v>9</v>
      </c>
      <c r="K12" s="137" t="s">
        <v>10</v>
      </c>
      <c r="L12" s="13"/>
      <c r="M12" s="13"/>
      <c r="N12" s="13"/>
    </row>
    <row r="13" spans="1:15" s="14" customFormat="1" ht="63.75" x14ac:dyDescent="0.2">
      <c r="A13" s="148">
        <v>46149</v>
      </c>
      <c r="B13" s="149">
        <v>186</v>
      </c>
      <c r="C13" s="140" t="s">
        <v>82</v>
      </c>
      <c r="D13" s="134" t="s">
        <v>35</v>
      </c>
      <c r="E13" s="134" t="s">
        <v>36</v>
      </c>
      <c r="F13" s="134">
        <v>110</v>
      </c>
      <c r="G13" s="135">
        <v>269</v>
      </c>
      <c r="H13" s="128">
        <f t="shared" si="0"/>
        <v>29590</v>
      </c>
      <c r="I13" s="153" t="s">
        <v>83</v>
      </c>
      <c r="J13" s="134" t="s">
        <v>9</v>
      </c>
      <c r="K13" s="137" t="s">
        <v>10</v>
      </c>
      <c r="L13" s="13"/>
      <c r="M13" s="13"/>
      <c r="N13" s="13"/>
    </row>
    <row r="14" spans="1:15" s="14" customFormat="1" ht="38.25" x14ac:dyDescent="0.2">
      <c r="A14" s="151">
        <v>46149</v>
      </c>
      <c r="B14" s="152">
        <v>187</v>
      </c>
      <c r="C14" s="140" t="s">
        <v>82</v>
      </c>
      <c r="D14" s="134" t="s">
        <v>35</v>
      </c>
      <c r="E14" s="134" t="s">
        <v>36</v>
      </c>
      <c r="F14" s="134">
        <v>192</v>
      </c>
      <c r="G14" s="135">
        <v>269</v>
      </c>
      <c r="H14" s="128">
        <f t="shared" si="0"/>
        <v>51648</v>
      </c>
      <c r="I14" s="150" t="s">
        <v>90</v>
      </c>
      <c r="J14" s="134" t="s">
        <v>9</v>
      </c>
      <c r="K14" s="137" t="s">
        <v>10</v>
      </c>
      <c r="L14" s="13"/>
      <c r="M14" s="13"/>
      <c r="N14" s="13"/>
    </row>
    <row r="15" spans="1:15" s="14" customFormat="1" ht="51" x14ac:dyDescent="0.2">
      <c r="A15" s="151">
        <v>46149</v>
      </c>
      <c r="B15" s="152">
        <v>188</v>
      </c>
      <c r="C15" s="140" t="s">
        <v>82</v>
      </c>
      <c r="D15" s="134" t="s">
        <v>35</v>
      </c>
      <c r="E15" s="134" t="s">
        <v>36</v>
      </c>
      <c r="F15" s="134">
        <v>100</v>
      </c>
      <c r="G15" s="135">
        <v>269</v>
      </c>
      <c r="H15" s="128">
        <f t="shared" si="0"/>
        <v>26900</v>
      </c>
      <c r="I15" s="150" t="s">
        <v>84</v>
      </c>
      <c r="J15" s="134" t="s">
        <v>9</v>
      </c>
      <c r="K15" s="137" t="s">
        <v>10</v>
      </c>
      <c r="L15" s="13"/>
      <c r="M15" s="13"/>
      <c r="N15" s="13"/>
    </row>
    <row r="16" spans="1:15" s="14" customFormat="1" ht="51" x14ac:dyDescent="0.2">
      <c r="A16" s="151">
        <v>46149</v>
      </c>
      <c r="B16" s="152">
        <v>189</v>
      </c>
      <c r="C16" s="140" t="s">
        <v>82</v>
      </c>
      <c r="D16" s="134" t="s">
        <v>35</v>
      </c>
      <c r="E16" s="134" t="s">
        <v>36</v>
      </c>
      <c r="F16" s="134">
        <v>100</v>
      </c>
      <c r="G16" s="135">
        <v>269</v>
      </c>
      <c r="H16" s="128">
        <f t="shared" ref="H16" si="1">G16*F16</f>
        <v>26900</v>
      </c>
      <c r="I16" s="150" t="s">
        <v>84</v>
      </c>
      <c r="J16" s="134" t="s">
        <v>9</v>
      </c>
      <c r="K16" s="137" t="s">
        <v>10</v>
      </c>
      <c r="L16" s="13"/>
      <c r="M16" s="13"/>
      <c r="N16" s="13"/>
    </row>
    <row r="17" spans="1:14" s="14" customFormat="1" ht="38.25" x14ac:dyDescent="0.2">
      <c r="A17" s="151">
        <v>36</v>
      </c>
      <c r="B17" s="152">
        <v>190</v>
      </c>
      <c r="C17" s="140" t="s">
        <v>67</v>
      </c>
      <c r="D17" s="134" t="s">
        <v>35</v>
      </c>
      <c r="E17" s="134" t="s">
        <v>36</v>
      </c>
      <c r="F17" s="134">
        <v>36</v>
      </c>
      <c r="G17" s="135">
        <v>25.5</v>
      </c>
      <c r="H17" s="128">
        <f t="shared" si="0"/>
        <v>918</v>
      </c>
      <c r="I17" s="150" t="s">
        <v>85</v>
      </c>
      <c r="J17" s="134" t="s">
        <v>9</v>
      </c>
      <c r="K17" s="137" t="s">
        <v>10</v>
      </c>
      <c r="L17" s="13"/>
      <c r="M17" s="13"/>
      <c r="N17" s="13"/>
    </row>
    <row r="18" spans="1:14" s="14" customFormat="1" ht="24.4" customHeight="1" x14ac:dyDescent="0.2">
      <c r="A18" s="142">
        <v>46150</v>
      </c>
      <c r="B18" s="143">
        <v>191</v>
      </c>
      <c r="C18" s="140" t="s">
        <v>44</v>
      </c>
      <c r="D18" s="134" t="s">
        <v>35</v>
      </c>
      <c r="E18" s="134" t="s">
        <v>36</v>
      </c>
      <c r="F18" s="134">
        <v>140</v>
      </c>
      <c r="G18" s="135">
        <v>328.02</v>
      </c>
      <c r="H18" s="128">
        <f>G18*F18</f>
        <v>45922.799999999996</v>
      </c>
      <c r="I18" s="144" t="s">
        <v>59</v>
      </c>
      <c r="J18" s="134" t="s">
        <v>9</v>
      </c>
      <c r="K18" s="137" t="s">
        <v>10</v>
      </c>
      <c r="L18" s="13"/>
      <c r="M18" s="13"/>
      <c r="N18" s="13"/>
    </row>
    <row r="19" spans="1:14" s="14" customFormat="1" ht="32.65" customHeight="1" thickBot="1" x14ac:dyDescent="0.25">
      <c r="A19" s="154"/>
      <c r="B19" s="155"/>
      <c r="C19" s="156" t="s">
        <v>67</v>
      </c>
      <c r="D19" s="157" t="s">
        <v>35</v>
      </c>
      <c r="E19" s="157" t="s">
        <v>36</v>
      </c>
      <c r="F19" s="157">
        <v>103</v>
      </c>
      <c r="G19" s="158">
        <v>25.5</v>
      </c>
      <c r="H19" s="159">
        <f>G19*F19</f>
        <v>2626.5</v>
      </c>
      <c r="I19" s="160"/>
      <c r="J19" s="157" t="s">
        <v>9</v>
      </c>
      <c r="K19" s="161" t="s">
        <v>10</v>
      </c>
      <c r="L19" s="13"/>
      <c r="M19" s="13"/>
      <c r="N19" s="13"/>
    </row>
    <row r="20" spans="1:14" ht="30" customHeight="1" x14ac:dyDescent="0.25">
      <c r="A20" s="63" t="s">
        <v>11</v>
      </c>
      <c r="B20" s="64"/>
      <c r="C20" s="64"/>
      <c r="D20" s="64"/>
      <c r="E20" s="64"/>
      <c r="F20" s="64"/>
      <c r="G20" s="64"/>
      <c r="H20" s="64"/>
      <c r="I20" s="64"/>
      <c r="J20" s="64"/>
      <c r="K20" s="65"/>
    </row>
    <row r="21" spans="1:14" ht="30" customHeight="1" x14ac:dyDescent="0.25">
      <c r="A21" s="66" t="str">
        <f>A2</f>
        <v>CONCENTRADO DE DONATIVOS SALIDAS MAYO 2026</v>
      </c>
      <c r="B21" s="67"/>
      <c r="C21" s="67"/>
      <c r="D21" s="67"/>
      <c r="E21" s="67"/>
      <c r="F21" s="67"/>
      <c r="G21" s="67"/>
      <c r="H21" s="67"/>
      <c r="I21" s="67"/>
      <c r="J21" s="67"/>
      <c r="K21" s="68"/>
    </row>
    <row r="22" spans="1:14" ht="30" customHeight="1" thickBot="1" x14ac:dyDescent="0.3">
      <c r="A22" s="60" t="s">
        <v>42</v>
      </c>
      <c r="B22" s="61"/>
      <c r="C22" s="61"/>
      <c r="D22" s="61"/>
      <c r="E22" s="61"/>
      <c r="F22" s="61"/>
      <c r="G22" s="61"/>
      <c r="H22" s="61"/>
      <c r="I22" s="61"/>
      <c r="J22" s="61"/>
      <c r="K22" s="62"/>
    </row>
    <row r="23" spans="1:14" ht="30" customHeight="1" thickBot="1" x14ac:dyDescent="0.3">
      <c r="A23" s="120" t="s">
        <v>0</v>
      </c>
      <c r="B23" s="121" t="s">
        <v>1</v>
      </c>
      <c r="C23" s="121" t="s">
        <v>2</v>
      </c>
      <c r="D23" s="121" t="s">
        <v>16</v>
      </c>
      <c r="E23" s="121" t="s">
        <v>17</v>
      </c>
      <c r="F23" s="122" t="s">
        <v>3</v>
      </c>
      <c r="G23" s="121" t="s">
        <v>4</v>
      </c>
      <c r="H23" s="121" t="s">
        <v>5</v>
      </c>
      <c r="I23" s="121" t="s">
        <v>6</v>
      </c>
      <c r="J23" s="121" t="s">
        <v>7</v>
      </c>
      <c r="K23" s="121" t="s">
        <v>8</v>
      </c>
    </row>
    <row r="24" spans="1:14" s="14" customFormat="1" ht="14.65" customHeight="1" x14ac:dyDescent="0.2">
      <c r="A24" s="123">
        <v>46150</v>
      </c>
      <c r="B24" s="124">
        <v>192</v>
      </c>
      <c r="C24" s="125" t="s">
        <v>86</v>
      </c>
      <c r="D24" s="126" t="s">
        <v>35</v>
      </c>
      <c r="E24" s="126" t="s">
        <v>36</v>
      </c>
      <c r="F24" s="126">
        <v>13</v>
      </c>
      <c r="G24" s="127">
        <v>100</v>
      </c>
      <c r="H24" s="162">
        <f t="shared" ref="H24:H34" si="2">G24*F24</f>
        <v>1300</v>
      </c>
      <c r="I24" s="129" t="s">
        <v>59</v>
      </c>
      <c r="J24" s="126" t="s">
        <v>9</v>
      </c>
      <c r="K24" s="130" t="s">
        <v>10</v>
      </c>
      <c r="L24" s="13"/>
      <c r="M24" s="13"/>
      <c r="N24" s="13"/>
    </row>
    <row r="25" spans="1:14" s="14" customFormat="1" ht="14.65" customHeight="1" x14ac:dyDescent="0.2">
      <c r="A25" s="131"/>
      <c r="B25" s="132"/>
      <c r="C25" s="140" t="s">
        <v>87</v>
      </c>
      <c r="D25" s="134" t="s">
        <v>35</v>
      </c>
      <c r="E25" s="134" t="s">
        <v>36</v>
      </c>
      <c r="F25" s="134">
        <v>15</v>
      </c>
      <c r="G25" s="135">
        <v>100</v>
      </c>
      <c r="H25" s="128">
        <f t="shared" si="2"/>
        <v>1500</v>
      </c>
      <c r="I25" s="136"/>
      <c r="J25" s="134" t="s">
        <v>9</v>
      </c>
      <c r="K25" s="137" t="s">
        <v>10</v>
      </c>
      <c r="L25" s="13"/>
      <c r="M25" s="13"/>
      <c r="N25" s="13"/>
    </row>
    <row r="26" spans="1:14" s="14" customFormat="1" ht="25.5" x14ac:dyDescent="0.2">
      <c r="A26" s="131"/>
      <c r="B26" s="132"/>
      <c r="C26" s="163" t="s">
        <v>88</v>
      </c>
      <c r="D26" s="164" t="s">
        <v>35</v>
      </c>
      <c r="E26" s="134" t="s">
        <v>36</v>
      </c>
      <c r="F26" s="164">
        <v>5</v>
      </c>
      <c r="G26" s="165">
        <v>380</v>
      </c>
      <c r="H26" s="166">
        <f t="shared" si="2"/>
        <v>1900</v>
      </c>
      <c r="I26" s="136"/>
      <c r="J26" s="164" t="s">
        <v>9</v>
      </c>
      <c r="K26" s="167" t="s">
        <v>10</v>
      </c>
      <c r="L26" s="13"/>
      <c r="M26" s="13"/>
      <c r="N26" s="13"/>
    </row>
    <row r="27" spans="1:14" s="14" customFormat="1" ht="14.65" customHeight="1" x14ac:dyDescent="0.2">
      <c r="A27" s="138"/>
      <c r="B27" s="139"/>
      <c r="C27" s="140" t="s">
        <v>89</v>
      </c>
      <c r="D27" s="134" t="s">
        <v>35</v>
      </c>
      <c r="E27" s="134" t="s">
        <v>36</v>
      </c>
      <c r="F27" s="134">
        <v>6</v>
      </c>
      <c r="G27" s="135">
        <v>40</v>
      </c>
      <c r="H27" s="128">
        <f t="shared" si="2"/>
        <v>240</v>
      </c>
      <c r="I27" s="141"/>
      <c r="J27" s="134" t="s">
        <v>9</v>
      </c>
      <c r="K27" s="137" t="s">
        <v>10</v>
      </c>
      <c r="L27" s="13"/>
      <c r="M27" s="13"/>
      <c r="N27" s="13"/>
    </row>
    <row r="28" spans="1:14" s="14" customFormat="1" ht="38.25" x14ac:dyDescent="0.2">
      <c r="A28" s="151">
        <v>46150</v>
      </c>
      <c r="B28" s="152">
        <v>193</v>
      </c>
      <c r="C28" s="140" t="s">
        <v>69</v>
      </c>
      <c r="D28" s="134" t="s">
        <v>35</v>
      </c>
      <c r="E28" s="134" t="s">
        <v>36</v>
      </c>
      <c r="F28" s="134">
        <v>1800</v>
      </c>
      <c r="G28" s="135">
        <v>5</v>
      </c>
      <c r="H28" s="128">
        <f t="shared" si="2"/>
        <v>9000</v>
      </c>
      <c r="I28" s="150" t="s">
        <v>73</v>
      </c>
      <c r="J28" s="134" t="s">
        <v>9</v>
      </c>
      <c r="K28" s="137" t="s">
        <v>10</v>
      </c>
      <c r="L28" s="13"/>
      <c r="M28" s="13"/>
      <c r="N28" s="13"/>
    </row>
    <row r="29" spans="1:14" s="14" customFormat="1" ht="25.5" x14ac:dyDescent="0.2">
      <c r="A29" s="151">
        <v>46150</v>
      </c>
      <c r="B29" s="152">
        <v>194</v>
      </c>
      <c r="C29" s="140" t="s">
        <v>91</v>
      </c>
      <c r="D29" s="134" t="s">
        <v>35</v>
      </c>
      <c r="E29" s="134" t="s">
        <v>36</v>
      </c>
      <c r="F29" s="134">
        <v>99</v>
      </c>
      <c r="G29" s="135">
        <v>99</v>
      </c>
      <c r="H29" s="128">
        <f t="shared" si="2"/>
        <v>9801</v>
      </c>
      <c r="I29" s="150" t="s">
        <v>92</v>
      </c>
      <c r="J29" s="134" t="s">
        <v>9</v>
      </c>
      <c r="K29" s="137" t="s">
        <v>10</v>
      </c>
      <c r="L29" s="13"/>
      <c r="M29" s="13"/>
      <c r="N29" s="13"/>
    </row>
    <row r="30" spans="1:14" s="14" customFormat="1" ht="25.5" x14ac:dyDescent="0.2">
      <c r="A30" s="151">
        <v>46154</v>
      </c>
      <c r="B30" s="152">
        <v>195</v>
      </c>
      <c r="C30" s="140" t="s">
        <v>44</v>
      </c>
      <c r="D30" s="134" t="s">
        <v>35</v>
      </c>
      <c r="E30" s="134" t="s">
        <v>36</v>
      </c>
      <c r="F30" s="134">
        <v>4</v>
      </c>
      <c r="G30" s="135">
        <v>328.02</v>
      </c>
      <c r="H30" s="128">
        <f t="shared" si="2"/>
        <v>1312.08</v>
      </c>
      <c r="I30" s="150" t="s">
        <v>45</v>
      </c>
      <c r="J30" s="134" t="s">
        <v>9</v>
      </c>
      <c r="K30" s="137" t="s">
        <v>10</v>
      </c>
      <c r="L30" s="13"/>
      <c r="M30" s="13"/>
      <c r="N30" s="13"/>
    </row>
    <row r="31" spans="1:14" s="14" customFormat="1" ht="12.75" x14ac:dyDescent="0.2">
      <c r="A31" s="142">
        <v>46155</v>
      </c>
      <c r="B31" s="143">
        <v>196</v>
      </c>
      <c r="C31" s="133" t="s">
        <v>49</v>
      </c>
      <c r="D31" s="145" t="s">
        <v>35</v>
      </c>
      <c r="E31" s="145" t="s">
        <v>47</v>
      </c>
      <c r="F31" s="145">
        <v>30</v>
      </c>
      <c r="G31" s="146">
        <v>16.68</v>
      </c>
      <c r="H31" s="147">
        <f t="shared" si="2"/>
        <v>500.4</v>
      </c>
      <c r="I31" s="144" t="s">
        <v>54</v>
      </c>
      <c r="J31" s="134" t="s">
        <v>9</v>
      </c>
      <c r="K31" s="137" t="s">
        <v>10</v>
      </c>
      <c r="L31" s="13"/>
      <c r="M31" s="13"/>
      <c r="N31" s="13"/>
    </row>
    <row r="32" spans="1:14" s="14" customFormat="1" ht="12.75" x14ac:dyDescent="0.2">
      <c r="A32" s="138"/>
      <c r="B32" s="139"/>
      <c r="C32" s="133" t="s">
        <v>46</v>
      </c>
      <c r="D32" s="145" t="s">
        <v>35</v>
      </c>
      <c r="E32" s="145" t="s">
        <v>47</v>
      </c>
      <c r="F32" s="145">
        <v>60</v>
      </c>
      <c r="G32" s="146">
        <v>14.14</v>
      </c>
      <c r="H32" s="147">
        <f t="shared" si="2"/>
        <v>848.40000000000009</v>
      </c>
      <c r="I32" s="141"/>
      <c r="J32" s="134" t="s">
        <v>9</v>
      </c>
      <c r="K32" s="137" t="s">
        <v>10</v>
      </c>
      <c r="L32" s="13"/>
      <c r="M32" s="13"/>
      <c r="N32" s="13"/>
    </row>
    <row r="33" spans="1:14" s="14" customFormat="1" ht="12.75" x14ac:dyDescent="0.2">
      <c r="A33" s="131">
        <v>46125</v>
      </c>
      <c r="B33" s="132">
        <v>197</v>
      </c>
      <c r="C33" s="133" t="s">
        <v>46</v>
      </c>
      <c r="D33" s="145" t="s">
        <v>35</v>
      </c>
      <c r="E33" s="145" t="s">
        <v>47</v>
      </c>
      <c r="F33" s="145">
        <v>61</v>
      </c>
      <c r="G33" s="146">
        <v>14.14</v>
      </c>
      <c r="H33" s="147">
        <f t="shared" si="2"/>
        <v>862.54000000000008</v>
      </c>
      <c r="I33" s="144" t="s">
        <v>52</v>
      </c>
      <c r="J33" s="145" t="s">
        <v>9</v>
      </c>
      <c r="K33" s="168" t="s">
        <v>10</v>
      </c>
      <c r="L33" s="13"/>
      <c r="M33" s="13"/>
      <c r="N33" s="13"/>
    </row>
    <row r="34" spans="1:14" s="14" customFormat="1" ht="12.75" x14ac:dyDescent="0.2">
      <c r="A34" s="131"/>
      <c r="B34" s="132"/>
      <c r="C34" s="140" t="s">
        <v>48</v>
      </c>
      <c r="D34" s="134" t="s">
        <v>35</v>
      </c>
      <c r="E34" s="134" t="s">
        <v>47</v>
      </c>
      <c r="F34" s="134">
        <v>20</v>
      </c>
      <c r="G34" s="135">
        <v>17.32</v>
      </c>
      <c r="H34" s="128">
        <f t="shared" si="2"/>
        <v>346.4</v>
      </c>
      <c r="I34" s="136"/>
      <c r="J34" s="134" t="s">
        <v>9</v>
      </c>
      <c r="K34" s="137" t="s">
        <v>10</v>
      </c>
      <c r="L34" s="13"/>
      <c r="M34" s="13"/>
      <c r="N34" s="13"/>
    </row>
    <row r="35" spans="1:14" s="14" customFormat="1" ht="12.75" x14ac:dyDescent="0.2">
      <c r="A35" s="131"/>
      <c r="B35" s="132"/>
      <c r="C35" s="140" t="s">
        <v>50</v>
      </c>
      <c r="D35" s="134" t="s">
        <v>35</v>
      </c>
      <c r="E35" s="134" t="s">
        <v>47</v>
      </c>
      <c r="F35" s="134">
        <v>6</v>
      </c>
      <c r="G35" s="135">
        <v>25.16</v>
      </c>
      <c r="H35" s="128">
        <f t="shared" ref="H35:H47" si="3">G35*F35</f>
        <v>150.96</v>
      </c>
      <c r="I35" s="136"/>
      <c r="J35" s="134" t="s">
        <v>9</v>
      </c>
      <c r="K35" s="137" t="s">
        <v>10</v>
      </c>
      <c r="L35" s="13"/>
      <c r="M35" s="13"/>
      <c r="N35" s="13"/>
    </row>
    <row r="36" spans="1:14" s="14" customFormat="1" ht="12.75" x14ac:dyDescent="0.2">
      <c r="A36" s="138"/>
      <c r="B36" s="139"/>
      <c r="C36" s="140" t="s">
        <v>49</v>
      </c>
      <c r="D36" s="134" t="s">
        <v>35</v>
      </c>
      <c r="E36" s="134" t="s">
        <v>47</v>
      </c>
      <c r="F36" s="134">
        <v>10</v>
      </c>
      <c r="G36" s="135">
        <v>16.68</v>
      </c>
      <c r="H36" s="128">
        <f t="shared" si="3"/>
        <v>166.8</v>
      </c>
      <c r="I36" s="141"/>
      <c r="J36" s="134" t="s">
        <v>9</v>
      </c>
      <c r="K36" s="137" t="s">
        <v>10</v>
      </c>
      <c r="L36" s="13"/>
      <c r="M36" s="13"/>
      <c r="N36" s="13"/>
    </row>
    <row r="37" spans="1:14" s="14" customFormat="1" ht="12.75" x14ac:dyDescent="0.2">
      <c r="A37" s="169">
        <v>46155</v>
      </c>
      <c r="B37" s="170">
        <v>198</v>
      </c>
      <c r="C37" s="140" t="s">
        <v>48</v>
      </c>
      <c r="D37" s="134" t="s">
        <v>35</v>
      </c>
      <c r="E37" s="134" t="s">
        <v>47</v>
      </c>
      <c r="F37" s="134">
        <v>25</v>
      </c>
      <c r="G37" s="146">
        <v>17.32</v>
      </c>
      <c r="H37" s="128">
        <f t="shared" si="3"/>
        <v>433</v>
      </c>
      <c r="I37" s="150" t="s">
        <v>51</v>
      </c>
      <c r="J37" s="134" t="s">
        <v>9</v>
      </c>
      <c r="K37" s="137" t="s">
        <v>10</v>
      </c>
      <c r="L37" s="13"/>
      <c r="M37" s="13"/>
      <c r="N37" s="13"/>
    </row>
    <row r="38" spans="1:14" s="14" customFormat="1" ht="12" customHeight="1" x14ac:dyDescent="0.2">
      <c r="A38" s="142">
        <v>46155</v>
      </c>
      <c r="B38" s="143">
        <v>199</v>
      </c>
      <c r="C38" s="140" t="s">
        <v>46</v>
      </c>
      <c r="D38" s="134" t="s">
        <v>35</v>
      </c>
      <c r="E38" s="134" t="s">
        <v>47</v>
      </c>
      <c r="F38" s="134">
        <v>70</v>
      </c>
      <c r="G38" s="146">
        <v>14.14</v>
      </c>
      <c r="H38" s="128">
        <f t="shared" si="3"/>
        <v>989.80000000000007</v>
      </c>
      <c r="I38" s="144" t="s">
        <v>53</v>
      </c>
      <c r="J38" s="134" t="s">
        <v>9</v>
      </c>
      <c r="K38" s="137" t="s">
        <v>10</v>
      </c>
      <c r="L38" s="13"/>
      <c r="M38" s="13"/>
      <c r="N38" s="13"/>
    </row>
    <row r="39" spans="1:14" s="14" customFormat="1" ht="12.75" x14ac:dyDescent="0.2">
      <c r="A39" s="131"/>
      <c r="B39" s="132"/>
      <c r="C39" s="140" t="s">
        <v>48</v>
      </c>
      <c r="D39" s="134" t="s">
        <v>35</v>
      </c>
      <c r="E39" s="134" t="s">
        <v>47</v>
      </c>
      <c r="F39" s="134">
        <v>70</v>
      </c>
      <c r="G39" s="135">
        <v>17.32</v>
      </c>
      <c r="H39" s="128">
        <f t="shared" si="3"/>
        <v>1212.4000000000001</v>
      </c>
      <c r="I39" s="136"/>
      <c r="J39" s="134" t="s">
        <v>9</v>
      </c>
      <c r="K39" s="137" t="s">
        <v>10</v>
      </c>
      <c r="L39" s="13"/>
      <c r="M39" s="13"/>
      <c r="N39" s="13"/>
    </row>
    <row r="40" spans="1:14" s="14" customFormat="1" ht="12.75" x14ac:dyDescent="0.2">
      <c r="A40" s="131"/>
      <c r="B40" s="132"/>
      <c r="C40" s="140" t="s">
        <v>49</v>
      </c>
      <c r="D40" s="134" t="s">
        <v>35</v>
      </c>
      <c r="E40" s="134" t="s">
        <v>47</v>
      </c>
      <c r="F40" s="134">
        <v>70</v>
      </c>
      <c r="G40" s="135">
        <v>25.16</v>
      </c>
      <c r="H40" s="128">
        <f t="shared" si="3"/>
        <v>1761.2</v>
      </c>
      <c r="I40" s="136"/>
      <c r="J40" s="134" t="s">
        <v>9</v>
      </c>
      <c r="K40" s="137" t="s">
        <v>10</v>
      </c>
      <c r="L40" s="13"/>
      <c r="M40" s="13"/>
      <c r="N40" s="13"/>
    </row>
    <row r="41" spans="1:14" s="14" customFormat="1" ht="12.75" x14ac:dyDescent="0.2">
      <c r="A41" s="138"/>
      <c r="B41" s="139"/>
      <c r="C41" s="140" t="s">
        <v>50</v>
      </c>
      <c r="D41" s="134" t="s">
        <v>35</v>
      </c>
      <c r="E41" s="134" t="s">
        <v>47</v>
      </c>
      <c r="F41" s="134">
        <v>70</v>
      </c>
      <c r="G41" s="135">
        <v>16.68</v>
      </c>
      <c r="H41" s="128">
        <f t="shared" si="3"/>
        <v>1167.5999999999999</v>
      </c>
      <c r="I41" s="141"/>
      <c r="J41" s="134" t="s">
        <v>9</v>
      </c>
      <c r="K41" s="137" t="s">
        <v>10</v>
      </c>
      <c r="L41" s="13"/>
      <c r="M41" s="13"/>
      <c r="N41" s="13"/>
    </row>
    <row r="42" spans="1:14" s="14" customFormat="1" ht="12.75" x14ac:dyDescent="0.2">
      <c r="A42" s="142">
        <v>46125</v>
      </c>
      <c r="B42" s="143">
        <v>200</v>
      </c>
      <c r="C42" s="140" t="s">
        <v>46</v>
      </c>
      <c r="D42" s="134" t="s">
        <v>35</v>
      </c>
      <c r="E42" s="134" t="s">
        <v>47</v>
      </c>
      <c r="F42" s="134">
        <v>55</v>
      </c>
      <c r="G42" s="146">
        <v>14.14</v>
      </c>
      <c r="H42" s="128">
        <f t="shared" si="3"/>
        <v>777.7</v>
      </c>
      <c r="I42" s="144" t="s">
        <v>12</v>
      </c>
      <c r="J42" s="134" t="s">
        <v>9</v>
      </c>
      <c r="K42" s="137" t="s">
        <v>10</v>
      </c>
      <c r="L42" s="13"/>
      <c r="M42" s="13"/>
      <c r="N42" s="13"/>
    </row>
    <row r="43" spans="1:14" s="14" customFormat="1" ht="12.75" x14ac:dyDescent="0.2">
      <c r="A43" s="131"/>
      <c r="B43" s="132"/>
      <c r="C43" s="140" t="s">
        <v>48</v>
      </c>
      <c r="D43" s="134" t="s">
        <v>35</v>
      </c>
      <c r="E43" s="134" t="s">
        <v>47</v>
      </c>
      <c r="F43" s="134">
        <v>55</v>
      </c>
      <c r="G43" s="135">
        <v>17.32</v>
      </c>
      <c r="H43" s="128">
        <f t="shared" si="3"/>
        <v>952.6</v>
      </c>
      <c r="I43" s="136"/>
      <c r="J43" s="134" t="s">
        <v>9</v>
      </c>
      <c r="K43" s="137" t="s">
        <v>10</v>
      </c>
      <c r="L43" s="13"/>
      <c r="M43" s="13"/>
      <c r="N43" s="13"/>
    </row>
    <row r="44" spans="1:14" s="14" customFormat="1" ht="12.75" x14ac:dyDescent="0.2">
      <c r="A44" s="131"/>
      <c r="B44" s="132"/>
      <c r="C44" s="140" t="s">
        <v>50</v>
      </c>
      <c r="D44" s="134" t="s">
        <v>35</v>
      </c>
      <c r="E44" s="134" t="s">
        <v>47</v>
      </c>
      <c r="F44" s="134">
        <v>15</v>
      </c>
      <c r="G44" s="135">
        <v>25.16</v>
      </c>
      <c r="H44" s="128">
        <f t="shared" si="3"/>
        <v>377.4</v>
      </c>
      <c r="I44" s="136"/>
      <c r="J44" s="134" t="s">
        <v>9</v>
      </c>
      <c r="K44" s="137" t="s">
        <v>10</v>
      </c>
      <c r="L44" s="13"/>
      <c r="M44" s="13"/>
      <c r="N44" s="13"/>
    </row>
    <row r="45" spans="1:14" s="14" customFormat="1" ht="12.75" x14ac:dyDescent="0.2">
      <c r="A45" s="138"/>
      <c r="B45" s="139"/>
      <c r="C45" s="140" t="s">
        <v>49</v>
      </c>
      <c r="D45" s="134" t="s">
        <v>35</v>
      </c>
      <c r="E45" s="134" t="s">
        <v>47</v>
      </c>
      <c r="F45" s="134">
        <v>15</v>
      </c>
      <c r="G45" s="135">
        <v>16.68</v>
      </c>
      <c r="H45" s="128">
        <f t="shared" si="3"/>
        <v>250.2</v>
      </c>
      <c r="I45" s="141"/>
      <c r="J45" s="134" t="s">
        <v>9</v>
      </c>
      <c r="K45" s="137" t="s">
        <v>10</v>
      </c>
      <c r="L45" s="13"/>
      <c r="M45" s="13"/>
      <c r="N45" s="13"/>
    </row>
    <row r="46" spans="1:14" s="14" customFormat="1" ht="38.25" x14ac:dyDescent="0.2">
      <c r="A46" s="151">
        <v>46155</v>
      </c>
      <c r="B46" s="152">
        <v>201</v>
      </c>
      <c r="C46" s="140" t="s">
        <v>93</v>
      </c>
      <c r="D46" s="134" t="s">
        <v>35</v>
      </c>
      <c r="E46" s="134" t="s">
        <v>36</v>
      </c>
      <c r="F46" s="134">
        <v>41</v>
      </c>
      <c r="G46" s="135">
        <v>269</v>
      </c>
      <c r="H46" s="128">
        <f t="shared" si="3"/>
        <v>11029</v>
      </c>
      <c r="I46" s="150" t="s">
        <v>94</v>
      </c>
      <c r="J46" s="134" t="s">
        <v>9</v>
      </c>
      <c r="K46" s="137" t="s">
        <v>10</v>
      </c>
      <c r="L46" s="13"/>
      <c r="M46" s="13"/>
      <c r="N46" s="13"/>
    </row>
    <row r="47" spans="1:14" s="14" customFormat="1" ht="26.25" thickBot="1" x14ac:dyDescent="0.25">
      <c r="A47" s="171">
        <v>46156</v>
      </c>
      <c r="B47" s="172">
        <v>202</v>
      </c>
      <c r="C47" s="156" t="s">
        <v>93</v>
      </c>
      <c r="D47" s="157" t="s">
        <v>35</v>
      </c>
      <c r="E47" s="157" t="s">
        <v>36</v>
      </c>
      <c r="F47" s="157">
        <v>150</v>
      </c>
      <c r="G47" s="158">
        <v>269</v>
      </c>
      <c r="H47" s="159">
        <f t="shared" si="3"/>
        <v>40350</v>
      </c>
      <c r="I47" s="173" t="s">
        <v>43</v>
      </c>
      <c r="J47" s="157" t="s">
        <v>9</v>
      </c>
      <c r="K47" s="161" t="s">
        <v>10</v>
      </c>
      <c r="L47" s="13"/>
      <c r="M47" s="13"/>
      <c r="N47" s="13"/>
    </row>
    <row r="48" spans="1:14" ht="30" customHeight="1" x14ac:dyDescent="0.25">
      <c r="A48" s="63" t="s">
        <v>11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4" ht="30" customHeight="1" x14ac:dyDescent="0.25">
      <c r="A49" s="66" t="str">
        <f>A2</f>
        <v>CONCENTRADO DE DONATIVOS SALIDAS MAYO 2026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4" ht="30" customHeight="1" thickBot="1" x14ac:dyDescent="0.3">
      <c r="A50" s="60" t="s">
        <v>42</v>
      </c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4" ht="30" customHeight="1" thickBot="1" x14ac:dyDescent="0.3">
      <c r="A51" s="120" t="s">
        <v>0</v>
      </c>
      <c r="B51" s="121" t="s">
        <v>1</v>
      </c>
      <c r="C51" s="121" t="s">
        <v>2</v>
      </c>
      <c r="D51" s="121" t="s">
        <v>16</v>
      </c>
      <c r="E51" s="121" t="s">
        <v>17</v>
      </c>
      <c r="F51" s="122" t="s">
        <v>3</v>
      </c>
      <c r="G51" s="121" t="s">
        <v>4</v>
      </c>
      <c r="H51" s="121" t="s">
        <v>5</v>
      </c>
      <c r="I51" s="121" t="s">
        <v>6</v>
      </c>
      <c r="J51" s="121" t="s">
        <v>7</v>
      </c>
      <c r="K51" s="121" t="s">
        <v>8</v>
      </c>
    </row>
    <row r="52" spans="1:14" s="14" customFormat="1" ht="12.75" x14ac:dyDescent="0.2">
      <c r="A52" s="123">
        <v>46157</v>
      </c>
      <c r="B52" s="124">
        <v>203</v>
      </c>
      <c r="C52" s="125" t="s">
        <v>95</v>
      </c>
      <c r="D52" s="126" t="s">
        <v>35</v>
      </c>
      <c r="E52" s="126" t="s">
        <v>36</v>
      </c>
      <c r="F52" s="126">
        <v>2</v>
      </c>
      <c r="G52" s="127">
        <v>607</v>
      </c>
      <c r="H52" s="162">
        <f>G52*F52</f>
        <v>1214</v>
      </c>
      <c r="I52" s="129" t="s">
        <v>96</v>
      </c>
      <c r="J52" s="126" t="s">
        <v>9</v>
      </c>
      <c r="K52" s="130" t="s">
        <v>10</v>
      </c>
      <c r="L52" s="13"/>
      <c r="M52" s="13"/>
      <c r="N52" s="13"/>
    </row>
    <row r="53" spans="1:14" s="14" customFormat="1" ht="12" customHeight="1" x14ac:dyDescent="0.2">
      <c r="A53" s="138"/>
      <c r="B53" s="139"/>
      <c r="C53" s="133" t="s">
        <v>58</v>
      </c>
      <c r="D53" s="145" t="s">
        <v>35</v>
      </c>
      <c r="E53" s="145" t="s">
        <v>36</v>
      </c>
      <c r="F53" s="145">
        <v>40</v>
      </c>
      <c r="G53" s="146">
        <v>5</v>
      </c>
      <c r="H53" s="147">
        <f>G53*F53</f>
        <v>200</v>
      </c>
      <c r="I53" s="141"/>
      <c r="J53" s="145" t="s">
        <v>9</v>
      </c>
      <c r="K53" s="168" t="s">
        <v>10</v>
      </c>
      <c r="L53" s="13"/>
      <c r="M53" s="13"/>
      <c r="N53" s="13"/>
    </row>
    <row r="54" spans="1:14" s="14" customFormat="1" ht="12.75" x14ac:dyDescent="0.2">
      <c r="A54" s="142">
        <v>46157</v>
      </c>
      <c r="B54" s="143">
        <v>204</v>
      </c>
      <c r="C54" s="140" t="s">
        <v>44</v>
      </c>
      <c r="D54" s="134" t="s">
        <v>35</v>
      </c>
      <c r="E54" s="134" t="s">
        <v>36</v>
      </c>
      <c r="F54" s="134">
        <v>10</v>
      </c>
      <c r="G54" s="135">
        <v>328.02</v>
      </c>
      <c r="H54" s="128">
        <f>G54*F54</f>
        <v>3280.2</v>
      </c>
      <c r="I54" s="144" t="s">
        <v>71</v>
      </c>
      <c r="J54" s="134" t="s">
        <v>9</v>
      </c>
      <c r="K54" s="137" t="s">
        <v>10</v>
      </c>
      <c r="L54" s="13"/>
      <c r="M54" s="13"/>
      <c r="N54" s="13"/>
    </row>
    <row r="55" spans="1:14" s="14" customFormat="1" ht="12.75" x14ac:dyDescent="0.2">
      <c r="A55" s="131"/>
      <c r="B55" s="132"/>
      <c r="C55" s="140" t="s">
        <v>97</v>
      </c>
      <c r="D55" s="145" t="s">
        <v>35</v>
      </c>
      <c r="E55" s="145" t="s">
        <v>36</v>
      </c>
      <c r="F55" s="145">
        <v>616</v>
      </c>
      <c r="G55" s="135">
        <v>32</v>
      </c>
      <c r="H55" s="147">
        <f t="shared" ref="H55:H72" si="4">G55*F55</f>
        <v>19712</v>
      </c>
      <c r="I55" s="136"/>
      <c r="J55" s="145" t="s">
        <v>9</v>
      </c>
      <c r="K55" s="168" t="s">
        <v>10</v>
      </c>
      <c r="L55" s="13"/>
      <c r="M55" s="13"/>
      <c r="N55" s="13"/>
    </row>
    <row r="56" spans="1:14" s="14" customFormat="1" ht="12.75" x14ac:dyDescent="0.2">
      <c r="A56" s="131"/>
      <c r="B56" s="132"/>
      <c r="C56" s="140" t="s">
        <v>98</v>
      </c>
      <c r="D56" s="134" t="s">
        <v>35</v>
      </c>
      <c r="E56" s="145" t="s">
        <v>36</v>
      </c>
      <c r="F56" s="134">
        <v>285</v>
      </c>
      <c r="G56" s="135">
        <v>69</v>
      </c>
      <c r="H56" s="128">
        <f t="shared" si="4"/>
        <v>19665</v>
      </c>
      <c r="I56" s="136"/>
      <c r="J56" s="134" t="s">
        <v>9</v>
      </c>
      <c r="K56" s="137" t="s">
        <v>10</v>
      </c>
      <c r="L56" s="13"/>
      <c r="M56" s="13"/>
      <c r="N56" s="13"/>
    </row>
    <row r="57" spans="1:14" s="14" customFormat="1" ht="12.75" x14ac:dyDescent="0.2">
      <c r="A57" s="131"/>
      <c r="B57" s="132"/>
      <c r="C57" s="140" t="s">
        <v>75</v>
      </c>
      <c r="D57" s="134" t="s">
        <v>35</v>
      </c>
      <c r="E57" s="134" t="s">
        <v>99</v>
      </c>
      <c r="F57" s="134">
        <v>1</v>
      </c>
      <c r="G57" s="135">
        <v>640</v>
      </c>
      <c r="H57" s="128">
        <f t="shared" si="4"/>
        <v>640</v>
      </c>
      <c r="I57" s="136"/>
      <c r="J57" s="134" t="s">
        <v>9</v>
      </c>
      <c r="K57" s="137" t="s">
        <v>10</v>
      </c>
      <c r="L57" s="13"/>
      <c r="M57" s="13"/>
      <c r="N57" s="13"/>
    </row>
    <row r="58" spans="1:14" s="14" customFormat="1" ht="12.75" x14ac:dyDescent="0.2">
      <c r="A58" s="138"/>
      <c r="B58" s="139"/>
      <c r="C58" s="140" t="s">
        <v>69</v>
      </c>
      <c r="D58" s="134" t="s">
        <v>35</v>
      </c>
      <c r="E58" s="145" t="s">
        <v>36</v>
      </c>
      <c r="F58" s="134">
        <v>327</v>
      </c>
      <c r="G58" s="135">
        <v>5</v>
      </c>
      <c r="H58" s="128">
        <f t="shared" si="4"/>
        <v>1635</v>
      </c>
      <c r="I58" s="141"/>
      <c r="J58" s="134" t="s">
        <v>9</v>
      </c>
      <c r="K58" s="137" t="s">
        <v>10</v>
      </c>
      <c r="L58" s="13"/>
      <c r="M58" s="13"/>
      <c r="N58" s="13"/>
    </row>
    <row r="59" spans="1:14" s="14" customFormat="1" ht="12" customHeight="1" x14ac:dyDescent="0.2">
      <c r="A59" s="142">
        <v>46157</v>
      </c>
      <c r="B59" s="143">
        <v>205</v>
      </c>
      <c r="C59" s="163" t="s">
        <v>69</v>
      </c>
      <c r="D59" s="134" t="s">
        <v>35</v>
      </c>
      <c r="E59" s="134" t="s">
        <v>36</v>
      </c>
      <c r="F59" s="134">
        <v>288</v>
      </c>
      <c r="G59" s="146">
        <v>5</v>
      </c>
      <c r="H59" s="128">
        <f t="shared" si="4"/>
        <v>1440</v>
      </c>
      <c r="I59" s="144" t="s">
        <v>71</v>
      </c>
      <c r="J59" s="134" t="s">
        <v>9</v>
      </c>
      <c r="K59" s="137" t="s">
        <v>10</v>
      </c>
      <c r="L59" s="13"/>
      <c r="M59" s="13"/>
      <c r="N59" s="13"/>
    </row>
    <row r="60" spans="1:14" s="14" customFormat="1" ht="12.75" x14ac:dyDescent="0.2">
      <c r="A60" s="131"/>
      <c r="B60" s="132"/>
      <c r="C60" s="140" t="s">
        <v>74</v>
      </c>
      <c r="D60" s="134" t="s">
        <v>35</v>
      </c>
      <c r="E60" s="134" t="s">
        <v>41</v>
      </c>
      <c r="F60" s="134">
        <v>21</v>
      </c>
      <c r="G60" s="135">
        <v>30</v>
      </c>
      <c r="H60" s="128">
        <f t="shared" si="4"/>
        <v>630</v>
      </c>
      <c r="I60" s="136"/>
      <c r="J60" s="134" t="s">
        <v>9</v>
      </c>
      <c r="K60" s="137" t="s">
        <v>10</v>
      </c>
      <c r="L60" s="13"/>
      <c r="M60" s="13"/>
      <c r="N60" s="13"/>
    </row>
    <row r="61" spans="1:14" s="14" customFormat="1" ht="12.75" x14ac:dyDescent="0.2">
      <c r="A61" s="131"/>
      <c r="B61" s="132"/>
      <c r="C61" s="140" t="s">
        <v>55</v>
      </c>
      <c r="D61" s="134" t="s">
        <v>35</v>
      </c>
      <c r="E61" s="134" t="s">
        <v>56</v>
      </c>
      <c r="F61" s="134">
        <v>2</v>
      </c>
      <c r="G61" s="135">
        <v>100</v>
      </c>
      <c r="H61" s="128">
        <f t="shared" si="4"/>
        <v>200</v>
      </c>
      <c r="I61" s="136"/>
      <c r="J61" s="134" t="s">
        <v>9</v>
      </c>
      <c r="K61" s="137" t="s">
        <v>10</v>
      </c>
      <c r="L61" s="13"/>
      <c r="M61" s="13"/>
      <c r="N61" s="13"/>
    </row>
    <row r="62" spans="1:14" s="14" customFormat="1" ht="12.75" x14ac:dyDescent="0.2">
      <c r="A62" s="138"/>
      <c r="B62" s="139"/>
      <c r="C62" s="140" t="s">
        <v>58</v>
      </c>
      <c r="D62" s="134" t="s">
        <v>35</v>
      </c>
      <c r="E62" s="134" t="s">
        <v>36</v>
      </c>
      <c r="F62" s="134">
        <v>50</v>
      </c>
      <c r="G62" s="135">
        <v>10</v>
      </c>
      <c r="H62" s="128">
        <f t="shared" si="4"/>
        <v>500</v>
      </c>
      <c r="I62" s="141"/>
      <c r="J62" s="134" t="s">
        <v>9</v>
      </c>
      <c r="K62" s="137" t="s">
        <v>10</v>
      </c>
      <c r="L62" s="13"/>
      <c r="M62" s="13"/>
      <c r="N62" s="13"/>
    </row>
    <row r="63" spans="1:14" s="14" customFormat="1" ht="25.5" x14ac:dyDescent="0.2">
      <c r="A63" s="142">
        <v>46157</v>
      </c>
      <c r="B63" s="143">
        <v>206</v>
      </c>
      <c r="C63" s="140" t="s">
        <v>100</v>
      </c>
      <c r="D63" s="134" t="s">
        <v>35</v>
      </c>
      <c r="E63" s="134" t="s">
        <v>36</v>
      </c>
      <c r="F63" s="134">
        <v>110</v>
      </c>
      <c r="G63" s="135">
        <v>90</v>
      </c>
      <c r="H63" s="128">
        <f t="shared" si="4"/>
        <v>9900</v>
      </c>
      <c r="I63" s="136" t="s">
        <v>102</v>
      </c>
      <c r="J63" s="134" t="s">
        <v>9</v>
      </c>
      <c r="K63" s="137" t="s">
        <v>10</v>
      </c>
      <c r="L63" s="13"/>
      <c r="M63" s="13"/>
      <c r="N63" s="13"/>
    </row>
    <row r="64" spans="1:14" s="14" customFormat="1" ht="25.5" x14ac:dyDescent="0.2">
      <c r="A64" s="138"/>
      <c r="B64" s="139"/>
      <c r="C64" s="140" t="s">
        <v>101</v>
      </c>
      <c r="D64" s="134" t="s">
        <v>35</v>
      </c>
      <c r="E64" s="134" t="s">
        <v>36</v>
      </c>
      <c r="F64" s="134">
        <v>110</v>
      </c>
      <c r="G64" s="135">
        <v>130</v>
      </c>
      <c r="H64" s="128">
        <f t="shared" si="4"/>
        <v>14300</v>
      </c>
      <c r="I64" s="141"/>
      <c r="J64" s="134" t="s">
        <v>9</v>
      </c>
      <c r="K64" s="137" t="s">
        <v>10</v>
      </c>
      <c r="L64" s="13"/>
      <c r="M64" s="13"/>
      <c r="N64" s="13"/>
    </row>
    <row r="65" spans="1:14" s="14" customFormat="1" ht="25.5" x14ac:dyDescent="0.2">
      <c r="A65" s="148">
        <v>46157</v>
      </c>
      <c r="B65" s="152">
        <v>207</v>
      </c>
      <c r="C65" s="140" t="s">
        <v>70</v>
      </c>
      <c r="D65" s="134" t="s">
        <v>35</v>
      </c>
      <c r="E65" s="134" t="s">
        <v>37</v>
      </c>
      <c r="F65" s="134">
        <v>5</v>
      </c>
      <c r="G65" s="135">
        <v>145.13999999999999</v>
      </c>
      <c r="H65" s="128">
        <f t="shared" si="4"/>
        <v>725.69999999999993</v>
      </c>
      <c r="I65" s="153" t="s">
        <v>54</v>
      </c>
      <c r="J65" s="134" t="s">
        <v>9</v>
      </c>
      <c r="K65" s="137" t="s">
        <v>10</v>
      </c>
      <c r="L65" s="13"/>
      <c r="M65" s="13"/>
      <c r="N65" s="13"/>
    </row>
    <row r="66" spans="1:14" s="14" customFormat="1" ht="25.5" x14ac:dyDescent="0.2">
      <c r="A66" s="151">
        <v>46157</v>
      </c>
      <c r="B66" s="152">
        <v>208</v>
      </c>
      <c r="C66" s="140" t="s">
        <v>103</v>
      </c>
      <c r="D66" s="174" t="s">
        <v>35</v>
      </c>
      <c r="E66" s="134" t="s">
        <v>36</v>
      </c>
      <c r="F66" s="174">
        <v>17</v>
      </c>
      <c r="G66" s="175">
        <v>150</v>
      </c>
      <c r="H66" s="128">
        <f t="shared" si="4"/>
        <v>2550</v>
      </c>
      <c r="I66" s="150" t="s">
        <v>102</v>
      </c>
      <c r="J66" s="134" t="s">
        <v>9</v>
      </c>
      <c r="K66" s="137" t="s">
        <v>10</v>
      </c>
      <c r="L66" s="13"/>
      <c r="M66" s="13"/>
      <c r="N66" s="13"/>
    </row>
    <row r="67" spans="1:14" s="14" customFormat="1" ht="23.25" customHeight="1" x14ac:dyDescent="0.2">
      <c r="A67" s="142">
        <v>46157</v>
      </c>
      <c r="B67" s="143">
        <v>209</v>
      </c>
      <c r="C67" s="140" t="s">
        <v>104</v>
      </c>
      <c r="D67" s="174" t="s">
        <v>35</v>
      </c>
      <c r="E67" s="174" t="s">
        <v>37</v>
      </c>
      <c r="F67" s="174">
        <v>9</v>
      </c>
      <c r="G67" s="175">
        <v>729</v>
      </c>
      <c r="H67" s="128">
        <f t="shared" si="4"/>
        <v>6561</v>
      </c>
      <c r="I67" s="144" t="s">
        <v>45</v>
      </c>
      <c r="J67" s="134" t="s">
        <v>9</v>
      </c>
      <c r="K67" s="137" t="s">
        <v>10</v>
      </c>
      <c r="L67" s="13"/>
      <c r="M67" s="13"/>
      <c r="N67" s="13"/>
    </row>
    <row r="68" spans="1:14" s="14" customFormat="1" ht="23.25" customHeight="1" x14ac:dyDescent="0.2">
      <c r="A68" s="138"/>
      <c r="B68" s="139"/>
      <c r="C68" s="140" t="s">
        <v>105</v>
      </c>
      <c r="D68" s="174" t="s">
        <v>35</v>
      </c>
      <c r="E68" s="174" t="s">
        <v>40</v>
      </c>
      <c r="F68" s="174">
        <v>15</v>
      </c>
      <c r="G68" s="175">
        <v>120</v>
      </c>
      <c r="H68" s="128">
        <f t="shared" si="4"/>
        <v>1800</v>
      </c>
      <c r="I68" s="141"/>
      <c r="J68" s="134" t="s">
        <v>9</v>
      </c>
      <c r="K68" s="137" t="s">
        <v>10</v>
      </c>
      <c r="L68" s="13"/>
      <c r="M68" s="13"/>
      <c r="N68" s="13"/>
    </row>
    <row r="69" spans="1:14" s="14" customFormat="1" ht="23.25" customHeight="1" x14ac:dyDescent="0.2">
      <c r="A69" s="176">
        <v>46157</v>
      </c>
      <c r="B69" s="177">
        <v>210</v>
      </c>
      <c r="C69" s="35" t="s">
        <v>48</v>
      </c>
      <c r="D69" s="174" t="s">
        <v>35</v>
      </c>
      <c r="E69" s="174" t="s">
        <v>47</v>
      </c>
      <c r="F69" s="178">
        <v>30</v>
      </c>
      <c r="G69" s="179">
        <v>17.32</v>
      </c>
      <c r="H69" s="128">
        <f t="shared" si="4"/>
        <v>519.6</v>
      </c>
      <c r="I69" s="180" t="s">
        <v>45</v>
      </c>
      <c r="J69" s="134" t="s">
        <v>9</v>
      </c>
      <c r="K69" s="137" t="s">
        <v>10</v>
      </c>
      <c r="L69" s="13"/>
      <c r="M69" s="13"/>
      <c r="N69" s="13"/>
    </row>
    <row r="70" spans="1:14" s="14" customFormat="1" ht="23.25" customHeight="1" x14ac:dyDescent="0.2">
      <c r="A70" s="176"/>
      <c r="B70" s="177"/>
      <c r="C70" s="35" t="s">
        <v>50</v>
      </c>
      <c r="D70" s="174" t="s">
        <v>35</v>
      </c>
      <c r="E70" s="174" t="s">
        <v>47</v>
      </c>
      <c r="F70" s="178">
        <v>9</v>
      </c>
      <c r="G70" s="179">
        <v>25.16</v>
      </c>
      <c r="H70" s="128">
        <f t="shared" si="4"/>
        <v>226.44</v>
      </c>
      <c r="I70" s="180"/>
      <c r="J70" s="134" t="s">
        <v>9</v>
      </c>
      <c r="K70" s="137" t="s">
        <v>10</v>
      </c>
      <c r="L70" s="13"/>
      <c r="M70" s="13"/>
      <c r="N70" s="13"/>
    </row>
    <row r="71" spans="1:14" s="14" customFormat="1" ht="23.25" customHeight="1" x14ac:dyDescent="0.2">
      <c r="A71" s="176"/>
      <c r="B71" s="177"/>
      <c r="C71" s="35" t="s">
        <v>46</v>
      </c>
      <c r="D71" s="174" t="s">
        <v>35</v>
      </c>
      <c r="E71" s="174" t="s">
        <v>47</v>
      </c>
      <c r="F71" s="178">
        <v>74</v>
      </c>
      <c r="G71" s="179">
        <v>14.14</v>
      </c>
      <c r="H71" s="128">
        <f t="shared" si="4"/>
        <v>1046.3600000000001</v>
      </c>
      <c r="I71" s="180"/>
      <c r="J71" s="134" t="s">
        <v>9</v>
      </c>
      <c r="K71" s="137" t="s">
        <v>10</v>
      </c>
      <c r="L71" s="13"/>
      <c r="M71" s="13"/>
      <c r="N71" s="13"/>
    </row>
    <row r="72" spans="1:14" s="14" customFormat="1" ht="23.25" customHeight="1" thickBot="1" x14ac:dyDescent="0.25">
      <c r="A72" s="181"/>
      <c r="B72" s="182"/>
      <c r="C72" s="34" t="s">
        <v>49</v>
      </c>
      <c r="D72" s="183" t="s">
        <v>35</v>
      </c>
      <c r="E72" s="183" t="s">
        <v>47</v>
      </c>
      <c r="F72" s="184">
        <v>115</v>
      </c>
      <c r="G72" s="185">
        <v>16.68</v>
      </c>
      <c r="H72" s="159">
        <f t="shared" si="4"/>
        <v>1918.2</v>
      </c>
      <c r="I72" s="186"/>
      <c r="J72" s="157" t="s">
        <v>9</v>
      </c>
      <c r="K72" s="161" t="s">
        <v>10</v>
      </c>
      <c r="L72" s="13"/>
      <c r="M72" s="13"/>
      <c r="N72" s="13"/>
    </row>
    <row r="73" spans="1:14" ht="30" customHeight="1" x14ac:dyDescent="0.25">
      <c r="A73" s="63" t="s">
        <v>11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4" ht="30" customHeight="1" x14ac:dyDescent="0.25">
      <c r="A74" s="66" t="str">
        <f>A2</f>
        <v>CONCENTRADO DE DONATIVOS SALIDAS MAYO 2026</v>
      </c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4" ht="30" customHeight="1" thickBot="1" x14ac:dyDescent="0.3">
      <c r="A75" s="60" t="s">
        <v>42</v>
      </c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4" ht="30" customHeight="1" thickBot="1" x14ac:dyDescent="0.3">
      <c r="A76" s="120" t="s">
        <v>0</v>
      </c>
      <c r="B76" s="121" t="s">
        <v>1</v>
      </c>
      <c r="C76" s="121" t="s">
        <v>2</v>
      </c>
      <c r="D76" s="121" t="s">
        <v>16</v>
      </c>
      <c r="E76" s="121" t="s">
        <v>17</v>
      </c>
      <c r="F76" s="122" t="s">
        <v>3</v>
      </c>
      <c r="G76" s="121" t="s">
        <v>4</v>
      </c>
      <c r="H76" s="121" t="s">
        <v>5</v>
      </c>
      <c r="I76" s="121" t="s">
        <v>6</v>
      </c>
      <c r="J76" s="121" t="s">
        <v>7</v>
      </c>
      <c r="K76" s="121" t="s">
        <v>8</v>
      </c>
    </row>
    <row r="77" spans="1:14" s="14" customFormat="1" ht="23.25" customHeight="1" x14ac:dyDescent="0.2">
      <c r="A77" s="123">
        <v>46157</v>
      </c>
      <c r="B77" s="124">
        <v>210</v>
      </c>
      <c r="C77" s="33" t="s">
        <v>108</v>
      </c>
      <c r="D77" s="187" t="s">
        <v>35</v>
      </c>
      <c r="E77" s="187" t="s">
        <v>40</v>
      </c>
      <c r="F77" s="188">
        <v>19</v>
      </c>
      <c r="G77" s="189">
        <v>198.03</v>
      </c>
      <c r="H77" s="147">
        <f>G77*F77</f>
        <v>3762.57</v>
      </c>
      <c r="I77" s="129" t="s">
        <v>45</v>
      </c>
      <c r="J77" s="190" t="s">
        <v>9</v>
      </c>
      <c r="K77" s="191" t="s">
        <v>10</v>
      </c>
      <c r="L77" s="13"/>
      <c r="M77" s="13"/>
      <c r="N77" s="13"/>
    </row>
    <row r="78" spans="1:14" s="14" customFormat="1" ht="25.5" x14ac:dyDescent="0.2">
      <c r="A78" s="131"/>
      <c r="B78" s="132"/>
      <c r="C78" s="32" t="s">
        <v>109</v>
      </c>
      <c r="D78" s="174" t="s">
        <v>35</v>
      </c>
      <c r="E78" s="174" t="s">
        <v>56</v>
      </c>
      <c r="F78" s="192">
        <v>1</v>
      </c>
      <c r="G78" s="193">
        <v>100</v>
      </c>
      <c r="H78" s="128">
        <f>G78*F78</f>
        <v>100</v>
      </c>
      <c r="I78" s="136"/>
      <c r="J78" s="164" t="s">
        <v>9</v>
      </c>
      <c r="K78" s="167" t="s">
        <v>10</v>
      </c>
      <c r="L78" s="13"/>
      <c r="M78" s="13"/>
      <c r="N78" s="13"/>
    </row>
    <row r="79" spans="1:14" s="14" customFormat="1" ht="25.5" x14ac:dyDescent="0.2">
      <c r="A79" s="131"/>
      <c r="B79" s="132"/>
      <c r="C79" s="32" t="s">
        <v>107</v>
      </c>
      <c r="D79" s="174" t="s">
        <v>35</v>
      </c>
      <c r="E79" s="174" t="s">
        <v>39</v>
      </c>
      <c r="F79" s="192">
        <v>1</v>
      </c>
      <c r="G79" s="193">
        <v>300</v>
      </c>
      <c r="H79" s="128">
        <f>G79*F79</f>
        <v>300</v>
      </c>
      <c r="I79" s="136"/>
      <c r="J79" s="134" t="s">
        <v>9</v>
      </c>
      <c r="K79" s="137" t="s">
        <v>10</v>
      </c>
      <c r="L79" s="13"/>
      <c r="M79" s="13"/>
      <c r="N79" s="13"/>
    </row>
    <row r="80" spans="1:14" s="14" customFormat="1" ht="23.25" customHeight="1" x14ac:dyDescent="0.2">
      <c r="A80" s="138"/>
      <c r="B80" s="139"/>
      <c r="C80" s="33" t="s">
        <v>106</v>
      </c>
      <c r="D80" s="187" t="s">
        <v>35</v>
      </c>
      <c r="E80" s="187" t="s">
        <v>39</v>
      </c>
      <c r="F80" s="194">
        <v>1</v>
      </c>
      <c r="G80" s="189">
        <v>200</v>
      </c>
      <c r="H80" s="147">
        <f>G80*F80</f>
        <v>200</v>
      </c>
      <c r="I80" s="141"/>
      <c r="J80" s="145" t="s">
        <v>9</v>
      </c>
      <c r="K80" s="168" t="s">
        <v>10</v>
      </c>
      <c r="L80" s="13"/>
      <c r="M80" s="13"/>
      <c r="N80" s="13"/>
    </row>
    <row r="81" spans="1:14" s="14" customFormat="1" ht="51" x14ac:dyDescent="0.2">
      <c r="A81" s="148">
        <v>46157</v>
      </c>
      <c r="B81" s="149">
        <v>211</v>
      </c>
      <c r="C81" s="195" t="s">
        <v>97</v>
      </c>
      <c r="D81" s="187" t="s">
        <v>35</v>
      </c>
      <c r="E81" s="187" t="s">
        <v>36</v>
      </c>
      <c r="F81" s="187">
        <v>450</v>
      </c>
      <c r="G81" s="196">
        <v>69.739999999999995</v>
      </c>
      <c r="H81" s="147">
        <f>G81*F81</f>
        <v>31382.999999999996</v>
      </c>
      <c r="I81" s="153" t="s">
        <v>72</v>
      </c>
      <c r="J81" s="145" t="s">
        <v>9</v>
      </c>
      <c r="K81" s="168" t="s">
        <v>10</v>
      </c>
      <c r="L81" s="13"/>
      <c r="M81" s="13"/>
      <c r="N81" s="13"/>
    </row>
    <row r="82" spans="1:14" s="14" customFormat="1" ht="38.25" x14ac:dyDescent="0.2">
      <c r="A82" s="142">
        <v>46162</v>
      </c>
      <c r="B82" s="143">
        <v>212</v>
      </c>
      <c r="C82" s="32" t="s">
        <v>110</v>
      </c>
      <c r="D82" s="174" t="s">
        <v>35</v>
      </c>
      <c r="E82" s="174" t="s">
        <v>36</v>
      </c>
      <c r="F82" s="174">
        <v>200</v>
      </c>
      <c r="G82" s="175">
        <v>180</v>
      </c>
      <c r="H82" s="128">
        <f t="shared" ref="H82:H88" si="5">G82*F82</f>
        <v>36000</v>
      </c>
      <c r="I82" s="144" t="s">
        <v>59</v>
      </c>
      <c r="J82" s="134" t="s">
        <v>9</v>
      </c>
      <c r="K82" s="137" t="s">
        <v>10</v>
      </c>
      <c r="L82" s="13"/>
      <c r="M82" s="13"/>
      <c r="N82" s="13"/>
    </row>
    <row r="83" spans="1:14" s="14" customFormat="1" ht="23.25" customHeight="1" x14ac:dyDescent="0.2">
      <c r="A83" s="131"/>
      <c r="B83" s="132"/>
      <c r="C83" s="32" t="s">
        <v>111</v>
      </c>
      <c r="D83" s="187" t="s">
        <v>35</v>
      </c>
      <c r="E83" s="187" t="s">
        <v>36</v>
      </c>
      <c r="F83" s="174">
        <v>150</v>
      </c>
      <c r="G83" s="175">
        <v>15</v>
      </c>
      <c r="H83" s="147">
        <f t="shared" si="5"/>
        <v>2250</v>
      </c>
      <c r="I83" s="136"/>
      <c r="J83" s="134" t="s">
        <v>9</v>
      </c>
      <c r="K83" s="137" t="s">
        <v>10</v>
      </c>
      <c r="L83" s="13"/>
      <c r="M83" s="13"/>
      <c r="N83" s="13"/>
    </row>
    <row r="84" spans="1:14" s="14" customFormat="1" ht="38.1" customHeight="1" x14ac:dyDescent="0.2">
      <c r="A84" s="131"/>
      <c r="B84" s="132"/>
      <c r="C84" s="32" t="s">
        <v>112</v>
      </c>
      <c r="D84" s="187" t="s">
        <v>35</v>
      </c>
      <c r="E84" s="187" t="s">
        <v>36</v>
      </c>
      <c r="F84" s="134">
        <v>150</v>
      </c>
      <c r="G84" s="135">
        <v>8</v>
      </c>
      <c r="H84" s="147">
        <f t="shared" si="5"/>
        <v>1200</v>
      </c>
      <c r="I84" s="136"/>
      <c r="J84" s="134" t="s">
        <v>9</v>
      </c>
      <c r="K84" s="137" t="s">
        <v>10</v>
      </c>
      <c r="L84" s="13"/>
      <c r="M84" s="13"/>
      <c r="N84" s="13"/>
    </row>
    <row r="85" spans="1:14" s="14" customFormat="1" ht="23.25" customHeight="1" x14ac:dyDescent="0.2">
      <c r="A85" s="131"/>
      <c r="B85" s="132"/>
      <c r="C85" s="32" t="s">
        <v>113</v>
      </c>
      <c r="D85" s="187" t="s">
        <v>35</v>
      </c>
      <c r="E85" s="187" t="s">
        <v>36</v>
      </c>
      <c r="F85" s="145">
        <v>65</v>
      </c>
      <c r="G85" s="146">
        <v>15</v>
      </c>
      <c r="H85" s="147">
        <f t="shared" si="5"/>
        <v>975</v>
      </c>
      <c r="I85" s="136"/>
      <c r="J85" s="145" t="s">
        <v>9</v>
      </c>
      <c r="K85" s="168" t="s">
        <v>10</v>
      </c>
      <c r="L85" s="13"/>
      <c r="M85" s="13"/>
      <c r="N85" s="13"/>
    </row>
    <row r="86" spans="1:14" s="14" customFormat="1" ht="38.1" customHeight="1" x14ac:dyDescent="0.2">
      <c r="A86" s="131"/>
      <c r="B86" s="132"/>
      <c r="C86" s="39" t="s">
        <v>114</v>
      </c>
      <c r="D86" s="197" t="s">
        <v>35</v>
      </c>
      <c r="E86" s="197" t="s">
        <v>36</v>
      </c>
      <c r="F86" s="164">
        <v>150</v>
      </c>
      <c r="G86" s="165">
        <v>6</v>
      </c>
      <c r="H86" s="198">
        <f t="shared" si="5"/>
        <v>900</v>
      </c>
      <c r="I86" s="136"/>
      <c r="J86" s="164" t="s">
        <v>9</v>
      </c>
      <c r="K86" s="167" t="s">
        <v>10</v>
      </c>
      <c r="L86" s="13"/>
      <c r="M86" s="13"/>
      <c r="N86" s="13"/>
    </row>
    <row r="87" spans="1:14" s="14" customFormat="1" ht="50.65" customHeight="1" x14ac:dyDescent="0.2">
      <c r="A87" s="131"/>
      <c r="B87" s="132"/>
      <c r="C87" s="35" t="s">
        <v>115</v>
      </c>
      <c r="D87" s="174" t="s">
        <v>35</v>
      </c>
      <c r="E87" s="174" t="s">
        <v>36</v>
      </c>
      <c r="F87" s="134">
        <v>163</v>
      </c>
      <c r="G87" s="135">
        <v>85</v>
      </c>
      <c r="H87" s="128">
        <f t="shared" si="5"/>
        <v>13855</v>
      </c>
      <c r="I87" s="136"/>
      <c r="J87" s="134" t="s">
        <v>9</v>
      </c>
      <c r="K87" s="137" t="s">
        <v>10</v>
      </c>
      <c r="L87" s="13"/>
      <c r="M87" s="13"/>
      <c r="N87" s="13"/>
    </row>
    <row r="88" spans="1:14" s="14" customFormat="1" ht="23.25" customHeight="1" thickBot="1" x14ac:dyDescent="0.25">
      <c r="A88" s="154"/>
      <c r="B88" s="155"/>
      <c r="C88" s="199" t="s">
        <v>116</v>
      </c>
      <c r="D88" s="183" t="s">
        <v>35</v>
      </c>
      <c r="E88" s="183" t="s">
        <v>36</v>
      </c>
      <c r="F88" s="157">
        <v>2</v>
      </c>
      <c r="G88" s="158">
        <v>9000</v>
      </c>
      <c r="H88" s="159">
        <f t="shared" si="5"/>
        <v>18000</v>
      </c>
      <c r="I88" s="160"/>
      <c r="J88" s="157" t="s">
        <v>9</v>
      </c>
      <c r="K88" s="161" t="s">
        <v>10</v>
      </c>
      <c r="L88" s="13"/>
      <c r="M88" s="13"/>
      <c r="N88" s="13"/>
    </row>
    <row r="89" spans="1:14" ht="30" customHeight="1" x14ac:dyDescent="0.25">
      <c r="A89" s="63" t="s">
        <v>11</v>
      </c>
      <c r="B89" s="64"/>
      <c r="C89" s="64"/>
      <c r="D89" s="64"/>
      <c r="E89" s="64"/>
      <c r="F89" s="64"/>
      <c r="G89" s="64"/>
      <c r="H89" s="64"/>
      <c r="I89" s="64"/>
      <c r="J89" s="64"/>
      <c r="K89" s="65"/>
    </row>
    <row r="90" spans="1:14" ht="30" customHeight="1" x14ac:dyDescent="0.25">
      <c r="A90" s="66" t="str">
        <f>A2</f>
        <v>CONCENTRADO DE DONATIVOS SALIDAS MAYO 2026</v>
      </c>
      <c r="B90" s="67"/>
      <c r="C90" s="67"/>
      <c r="D90" s="67"/>
      <c r="E90" s="67"/>
      <c r="F90" s="67"/>
      <c r="G90" s="67"/>
      <c r="H90" s="67"/>
      <c r="I90" s="67"/>
      <c r="J90" s="67"/>
      <c r="K90" s="68"/>
    </row>
    <row r="91" spans="1:14" ht="30" customHeight="1" thickBot="1" x14ac:dyDescent="0.3">
      <c r="A91" s="60" t="s">
        <v>42</v>
      </c>
      <c r="B91" s="61"/>
      <c r="C91" s="61"/>
      <c r="D91" s="61"/>
      <c r="E91" s="61"/>
      <c r="F91" s="61"/>
      <c r="G91" s="61"/>
      <c r="H91" s="61"/>
      <c r="I91" s="61"/>
      <c r="J91" s="61"/>
      <c r="K91" s="62"/>
    </row>
    <row r="92" spans="1:14" ht="30" customHeight="1" thickBot="1" x14ac:dyDescent="0.3">
      <c r="A92" s="120" t="s">
        <v>0</v>
      </c>
      <c r="B92" s="121" t="s">
        <v>1</v>
      </c>
      <c r="C92" s="121" t="s">
        <v>2</v>
      </c>
      <c r="D92" s="121" t="s">
        <v>16</v>
      </c>
      <c r="E92" s="121" t="s">
        <v>17</v>
      </c>
      <c r="F92" s="122" t="s">
        <v>3</v>
      </c>
      <c r="G92" s="121" t="s">
        <v>4</v>
      </c>
      <c r="H92" s="121" t="s">
        <v>5</v>
      </c>
      <c r="I92" s="121" t="s">
        <v>6</v>
      </c>
      <c r="J92" s="121" t="s">
        <v>7</v>
      </c>
      <c r="K92" s="121" t="s">
        <v>8</v>
      </c>
    </row>
    <row r="93" spans="1:14" s="14" customFormat="1" ht="23.25" customHeight="1" x14ac:dyDescent="0.2">
      <c r="A93" s="200">
        <v>46162</v>
      </c>
      <c r="B93" s="124">
        <v>212</v>
      </c>
      <c r="C93" s="201" t="s">
        <v>117</v>
      </c>
      <c r="D93" s="187" t="s">
        <v>35</v>
      </c>
      <c r="E93" s="187" t="s">
        <v>36</v>
      </c>
      <c r="F93" s="145">
        <v>20</v>
      </c>
      <c r="G93" s="146">
        <v>2000</v>
      </c>
      <c r="H93" s="147">
        <f>G93*F93</f>
        <v>40000</v>
      </c>
      <c r="I93" s="202" t="s">
        <v>59</v>
      </c>
      <c r="J93" s="145" t="s">
        <v>9</v>
      </c>
      <c r="K93" s="168" t="s">
        <v>10</v>
      </c>
      <c r="L93" s="13"/>
      <c r="M93" s="13"/>
      <c r="N93" s="13"/>
    </row>
    <row r="94" spans="1:14" s="14" customFormat="1" ht="23.25" customHeight="1" x14ac:dyDescent="0.2">
      <c r="A94" s="203"/>
      <c r="B94" s="132"/>
      <c r="C94" s="204" t="s">
        <v>118</v>
      </c>
      <c r="D94" s="187" t="s">
        <v>35</v>
      </c>
      <c r="E94" s="187" t="s">
        <v>36</v>
      </c>
      <c r="F94" s="134">
        <v>50</v>
      </c>
      <c r="G94" s="135">
        <v>300</v>
      </c>
      <c r="H94" s="147">
        <f>G94*F94</f>
        <v>15000</v>
      </c>
      <c r="I94" s="205"/>
      <c r="J94" s="134" t="s">
        <v>9</v>
      </c>
      <c r="K94" s="137" t="s">
        <v>10</v>
      </c>
      <c r="L94" s="13"/>
      <c r="M94" s="13"/>
      <c r="N94" s="13"/>
    </row>
    <row r="95" spans="1:14" s="14" customFormat="1" ht="23.25" customHeight="1" x14ac:dyDescent="0.2">
      <c r="A95" s="203"/>
      <c r="B95" s="132"/>
      <c r="C95" s="204" t="s">
        <v>119</v>
      </c>
      <c r="D95" s="187" t="s">
        <v>35</v>
      </c>
      <c r="E95" s="187" t="s">
        <v>36</v>
      </c>
      <c r="F95" s="134">
        <v>15</v>
      </c>
      <c r="G95" s="135">
        <v>700</v>
      </c>
      <c r="H95" s="147">
        <f>G95*F95</f>
        <v>10500</v>
      </c>
      <c r="I95" s="205"/>
      <c r="J95" s="134" t="s">
        <v>9</v>
      </c>
      <c r="K95" s="137" t="s">
        <v>10</v>
      </c>
      <c r="L95" s="13"/>
      <c r="M95" s="13"/>
      <c r="N95" s="13"/>
    </row>
    <row r="96" spans="1:14" s="14" customFormat="1" ht="23.25" customHeight="1" x14ac:dyDescent="0.2">
      <c r="A96" s="203"/>
      <c r="B96" s="132"/>
      <c r="C96" s="204" t="s">
        <v>120</v>
      </c>
      <c r="D96" s="174" t="s">
        <v>35</v>
      </c>
      <c r="E96" s="174" t="s">
        <v>36</v>
      </c>
      <c r="F96" s="134">
        <v>100</v>
      </c>
      <c r="G96" s="135">
        <v>150</v>
      </c>
      <c r="H96" s="128">
        <f>G96*F96</f>
        <v>15000</v>
      </c>
      <c r="I96" s="205"/>
      <c r="J96" s="134" t="s">
        <v>9</v>
      </c>
      <c r="K96" s="137" t="s">
        <v>10</v>
      </c>
      <c r="L96" s="13"/>
      <c r="M96" s="13"/>
      <c r="N96" s="13"/>
    </row>
    <row r="97" spans="1:14" s="14" customFormat="1" ht="47.1" customHeight="1" x14ac:dyDescent="0.2">
      <c r="A97" s="203"/>
      <c r="B97" s="132"/>
      <c r="C97" s="40" t="s">
        <v>121</v>
      </c>
      <c r="D97" s="145" t="s">
        <v>35</v>
      </c>
      <c r="E97" s="145" t="s">
        <v>124</v>
      </c>
      <c r="F97" s="145">
        <v>1</v>
      </c>
      <c r="G97" s="146">
        <v>8000</v>
      </c>
      <c r="H97" s="147">
        <f>G97*F97</f>
        <v>8000</v>
      </c>
      <c r="I97" s="205"/>
      <c r="J97" s="145" t="s">
        <v>9</v>
      </c>
      <c r="K97" s="168" t="s">
        <v>10</v>
      </c>
      <c r="L97" s="13"/>
      <c r="M97" s="13"/>
      <c r="N97" s="13"/>
    </row>
    <row r="98" spans="1:14" s="9" customFormat="1" ht="48.4" customHeight="1" x14ac:dyDescent="0.2">
      <c r="A98" s="203"/>
      <c r="B98" s="132"/>
      <c r="C98" s="33" t="s">
        <v>122</v>
      </c>
      <c r="D98" s="187" t="s">
        <v>35</v>
      </c>
      <c r="E98" s="145" t="s">
        <v>124</v>
      </c>
      <c r="F98" s="187">
        <v>1</v>
      </c>
      <c r="G98" s="146">
        <v>2000</v>
      </c>
      <c r="H98" s="147">
        <f t="shared" ref="H98:H113" si="6">G98*F98</f>
        <v>2000</v>
      </c>
      <c r="I98" s="205"/>
      <c r="J98" s="145" t="s">
        <v>9</v>
      </c>
      <c r="K98" s="168" t="s">
        <v>10</v>
      </c>
      <c r="L98" s="8"/>
      <c r="M98" s="8"/>
      <c r="N98" s="8"/>
    </row>
    <row r="99" spans="1:14" s="9" customFormat="1" ht="22.9" customHeight="1" x14ac:dyDescent="0.2">
      <c r="A99" s="206"/>
      <c r="B99" s="139"/>
      <c r="C99" s="33" t="s">
        <v>123</v>
      </c>
      <c r="D99" s="187" t="s">
        <v>35</v>
      </c>
      <c r="E99" s="187" t="s">
        <v>36</v>
      </c>
      <c r="F99" s="187">
        <v>80</v>
      </c>
      <c r="G99" s="146">
        <v>300</v>
      </c>
      <c r="H99" s="147">
        <f t="shared" si="6"/>
        <v>24000</v>
      </c>
      <c r="I99" s="207"/>
      <c r="J99" s="145" t="s">
        <v>9</v>
      </c>
      <c r="K99" s="168" t="s">
        <v>10</v>
      </c>
      <c r="L99" s="8"/>
      <c r="M99" s="8"/>
      <c r="N99" s="8"/>
    </row>
    <row r="100" spans="1:14" s="9" customFormat="1" ht="25.5" x14ac:dyDescent="0.2">
      <c r="A100" s="208">
        <v>46164</v>
      </c>
      <c r="B100" s="152">
        <v>213</v>
      </c>
      <c r="C100" s="140" t="s">
        <v>125</v>
      </c>
      <c r="D100" s="174" t="s">
        <v>35</v>
      </c>
      <c r="E100" s="174" t="s">
        <v>36</v>
      </c>
      <c r="F100" s="174">
        <v>48</v>
      </c>
      <c r="G100" s="135">
        <v>4.38</v>
      </c>
      <c r="H100" s="128">
        <f t="shared" si="6"/>
        <v>210.24</v>
      </c>
      <c r="I100" s="209" t="s">
        <v>57</v>
      </c>
      <c r="J100" s="134" t="s">
        <v>9</v>
      </c>
      <c r="K100" s="137" t="s">
        <v>10</v>
      </c>
      <c r="L100" s="8"/>
      <c r="M100" s="8"/>
      <c r="N100" s="8"/>
    </row>
    <row r="101" spans="1:14" s="9" customFormat="1" ht="25.5" x14ac:dyDescent="0.2">
      <c r="A101" s="208">
        <v>46164</v>
      </c>
      <c r="B101" s="152">
        <v>214</v>
      </c>
      <c r="C101" s="140" t="s">
        <v>126</v>
      </c>
      <c r="D101" s="174" t="s">
        <v>35</v>
      </c>
      <c r="E101" s="174" t="s">
        <v>36</v>
      </c>
      <c r="F101" s="174">
        <v>1</v>
      </c>
      <c r="G101" s="135">
        <v>150</v>
      </c>
      <c r="H101" s="147">
        <f t="shared" si="6"/>
        <v>150</v>
      </c>
      <c r="I101" s="209" t="s">
        <v>57</v>
      </c>
      <c r="J101" s="134" t="s">
        <v>9</v>
      </c>
      <c r="K101" s="137" t="s">
        <v>10</v>
      </c>
      <c r="L101" s="8"/>
      <c r="M101" s="8"/>
      <c r="N101" s="8"/>
    </row>
    <row r="102" spans="1:14" s="9" customFormat="1" ht="25.5" x14ac:dyDescent="0.2">
      <c r="A102" s="208">
        <v>46167</v>
      </c>
      <c r="B102" s="152">
        <v>215</v>
      </c>
      <c r="C102" s="210" t="s">
        <v>69</v>
      </c>
      <c r="D102" s="174" t="s">
        <v>35</v>
      </c>
      <c r="E102" s="174" t="s">
        <v>36</v>
      </c>
      <c r="F102" s="174">
        <v>432</v>
      </c>
      <c r="G102" s="175">
        <v>5</v>
      </c>
      <c r="H102" s="128">
        <f t="shared" si="6"/>
        <v>2160</v>
      </c>
      <c r="I102" s="209" t="s">
        <v>127</v>
      </c>
      <c r="J102" s="134" t="s">
        <v>9</v>
      </c>
      <c r="K102" s="137" t="s">
        <v>10</v>
      </c>
      <c r="L102" s="8"/>
      <c r="M102" s="8"/>
      <c r="N102" s="8"/>
    </row>
    <row r="103" spans="1:14" s="9" customFormat="1" ht="25.5" x14ac:dyDescent="0.2">
      <c r="A103" s="208">
        <v>46169</v>
      </c>
      <c r="B103" s="152">
        <v>216</v>
      </c>
      <c r="C103" s="210" t="s">
        <v>98</v>
      </c>
      <c r="D103" s="174" t="s">
        <v>35</v>
      </c>
      <c r="E103" s="174" t="s">
        <v>36</v>
      </c>
      <c r="F103" s="174">
        <v>100</v>
      </c>
      <c r="G103" s="175">
        <v>69</v>
      </c>
      <c r="H103" s="128">
        <f t="shared" si="6"/>
        <v>6900</v>
      </c>
      <c r="I103" s="209" t="s">
        <v>54</v>
      </c>
      <c r="J103" s="134" t="s">
        <v>9</v>
      </c>
      <c r="K103" s="137" t="s">
        <v>10</v>
      </c>
      <c r="L103" s="8"/>
      <c r="M103" s="8"/>
      <c r="N103" s="8"/>
    </row>
    <row r="104" spans="1:14" s="9" customFormat="1" ht="38.25" x14ac:dyDescent="0.2">
      <c r="A104" s="208">
        <v>46168</v>
      </c>
      <c r="B104" s="152">
        <v>217</v>
      </c>
      <c r="C104" s="210" t="s">
        <v>67</v>
      </c>
      <c r="D104" s="174" t="s">
        <v>35</v>
      </c>
      <c r="E104" s="174" t="s">
        <v>36</v>
      </c>
      <c r="F104" s="174">
        <v>120</v>
      </c>
      <c r="G104" s="175">
        <v>25.5</v>
      </c>
      <c r="H104" s="128">
        <f t="shared" si="6"/>
        <v>3060</v>
      </c>
      <c r="I104" s="209" t="s">
        <v>128</v>
      </c>
      <c r="J104" s="134" t="s">
        <v>9</v>
      </c>
      <c r="K104" s="137" t="s">
        <v>10</v>
      </c>
      <c r="L104" s="8"/>
      <c r="M104" s="8"/>
      <c r="N104" s="8"/>
    </row>
    <row r="105" spans="1:14" s="9" customFormat="1" ht="39" thickBot="1" x14ac:dyDescent="0.25">
      <c r="A105" s="211">
        <v>46170</v>
      </c>
      <c r="B105" s="172">
        <v>218</v>
      </c>
      <c r="C105" s="212" t="s">
        <v>58</v>
      </c>
      <c r="D105" s="183" t="s">
        <v>35</v>
      </c>
      <c r="E105" s="183" t="s">
        <v>36</v>
      </c>
      <c r="F105" s="183">
        <v>100</v>
      </c>
      <c r="G105" s="213">
        <v>5</v>
      </c>
      <c r="H105" s="159">
        <f t="shared" si="6"/>
        <v>500</v>
      </c>
      <c r="I105" s="214" t="s">
        <v>128</v>
      </c>
      <c r="J105" s="157" t="s">
        <v>9</v>
      </c>
      <c r="K105" s="161" t="s">
        <v>10</v>
      </c>
      <c r="L105" s="8"/>
      <c r="M105" s="8"/>
      <c r="N105" s="8"/>
    </row>
    <row r="106" spans="1:14" ht="30" customHeight="1" x14ac:dyDescent="0.25">
      <c r="A106" s="63" t="s">
        <v>11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4" ht="30" customHeight="1" x14ac:dyDescent="0.25">
      <c r="A107" s="66" t="str">
        <f>A2</f>
        <v>CONCENTRADO DE DONATIVOS SALIDAS MAYO 2026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4" ht="30" customHeight="1" thickBot="1" x14ac:dyDescent="0.3">
      <c r="A108" s="60" t="s">
        <v>42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2"/>
    </row>
    <row r="109" spans="1:14" ht="30" customHeight="1" thickBot="1" x14ac:dyDescent="0.3">
      <c r="A109" s="120" t="s">
        <v>0</v>
      </c>
      <c r="B109" s="121" t="s">
        <v>1</v>
      </c>
      <c r="C109" s="121" t="s">
        <v>2</v>
      </c>
      <c r="D109" s="121" t="s">
        <v>16</v>
      </c>
      <c r="E109" s="121" t="s">
        <v>17</v>
      </c>
      <c r="F109" s="122" t="s">
        <v>3</v>
      </c>
      <c r="G109" s="121" t="s">
        <v>4</v>
      </c>
      <c r="H109" s="121" t="s">
        <v>5</v>
      </c>
      <c r="I109" s="121" t="s">
        <v>6</v>
      </c>
      <c r="J109" s="121" t="s">
        <v>7</v>
      </c>
      <c r="K109" s="121" t="s">
        <v>8</v>
      </c>
    </row>
    <row r="110" spans="1:14" s="9" customFormat="1" ht="23.25" customHeight="1" x14ac:dyDescent="0.2">
      <c r="A110" s="203">
        <v>46293</v>
      </c>
      <c r="B110" s="132">
        <v>219</v>
      </c>
      <c r="C110" s="40" t="s">
        <v>129</v>
      </c>
      <c r="D110" s="187" t="s">
        <v>35</v>
      </c>
      <c r="E110" s="187" t="s">
        <v>132</v>
      </c>
      <c r="F110" s="187">
        <v>1</v>
      </c>
      <c r="G110" s="196">
        <v>250</v>
      </c>
      <c r="H110" s="147">
        <f t="shared" si="6"/>
        <v>250</v>
      </c>
      <c r="I110" s="205" t="s">
        <v>57</v>
      </c>
      <c r="J110" s="145" t="s">
        <v>9</v>
      </c>
      <c r="K110" s="168" t="s">
        <v>10</v>
      </c>
      <c r="L110" s="8"/>
      <c r="M110" s="8"/>
      <c r="N110" s="8"/>
    </row>
    <row r="111" spans="1:14" s="9" customFormat="1" ht="23.25" customHeight="1" x14ac:dyDescent="0.2">
      <c r="A111" s="203"/>
      <c r="B111" s="132"/>
      <c r="C111" s="35" t="s">
        <v>130</v>
      </c>
      <c r="D111" s="174" t="s">
        <v>35</v>
      </c>
      <c r="E111" s="174" t="s">
        <v>39</v>
      </c>
      <c r="F111" s="174">
        <v>1</v>
      </c>
      <c r="G111" s="175">
        <v>250</v>
      </c>
      <c r="H111" s="128">
        <f t="shared" si="6"/>
        <v>250</v>
      </c>
      <c r="I111" s="205"/>
      <c r="J111" s="134" t="s">
        <v>9</v>
      </c>
      <c r="K111" s="137" t="s">
        <v>10</v>
      </c>
      <c r="L111" s="8"/>
      <c r="M111" s="8"/>
      <c r="N111" s="8"/>
    </row>
    <row r="112" spans="1:14" s="9" customFormat="1" ht="23.25" customHeight="1" x14ac:dyDescent="0.2">
      <c r="A112" s="203"/>
      <c r="B112" s="132"/>
      <c r="C112" s="38" t="s">
        <v>131</v>
      </c>
      <c r="D112" s="215" t="s">
        <v>35</v>
      </c>
      <c r="E112" s="215" t="s">
        <v>36</v>
      </c>
      <c r="F112" s="215">
        <v>3</v>
      </c>
      <c r="G112" s="216">
        <v>250</v>
      </c>
      <c r="H112" s="166">
        <f t="shared" si="6"/>
        <v>750</v>
      </c>
      <c r="I112" s="205"/>
      <c r="J112" s="164" t="s">
        <v>9</v>
      </c>
      <c r="K112" s="167" t="s">
        <v>10</v>
      </c>
      <c r="L112" s="8"/>
      <c r="M112" s="8"/>
      <c r="N112" s="8"/>
    </row>
    <row r="113" spans="1:14" s="9" customFormat="1" ht="23.25" customHeight="1" x14ac:dyDescent="0.2">
      <c r="A113" s="208">
        <v>46171</v>
      </c>
      <c r="B113" s="152">
        <v>220</v>
      </c>
      <c r="C113" s="140" t="s">
        <v>135</v>
      </c>
      <c r="D113" s="174" t="s">
        <v>35</v>
      </c>
      <c r="E113" s="174" t="s">
        <v>36</v>
      </c>
      <c r="F113" s="174">
        <v>6</v>
      </c>
      <c r="G113" s="135">
        <v>300</v>
      </c>
      <c r="H113" s="128">
        <f t="shared" si="6"/>
        <v>1800</v>
      </c>
      <c r="I113" s="209" t="s">
        <v>136</v>
      </c>
      <c r="J113" s="134" t="s">
        <v>9</v>
      </c>
      <c r="K113" s="137" t="s">
        <v>10</v>
      </c>
      <c r="L113" s="8"/>
      <c r="M113" s="8"/>
      <c r="N113" s="8"/>
    </row>
    <row r="114" spans="1:14" s="9" customFormat="1" ht="12.75" x14ac:dyDescent="0.2">
      <c r="A114" s="217"/>
      <c r="B114" s="218"/>
      <c r="C114" s="219"/>
      <c r="D114" s="220"/>
      <c r="E114" s="220"/>
      <c r="F114" s="220"/>
      <c r="G114" s="221"/>
      <c r="H114" s="31">
        <f>279835.3+87229.48+88663.5+108925.57+127480.24+3050</f>
        <v>695184.09</v>
      </c>
      <c r="I114" s="222"/>
      <c r="J114" s="223"/>
      <c r="K114" s="223"/>
      <c r="L114" s="8"/>
      <c r="M114" s="8"/>
      <c r="N114" s="8"/>
    </row>
    <row r="115" spans="1:14" s="9" customFormat="1" ht="12.75" x14ac:dyDescent="0.2">
      <c r="A115" s="224"/>
      <c r="B115" s="224"/>
      <c r="C115" s="224"/>
      <c r="D115" s="225"/>
      <c r="E115" s="226"/>
      <c r="F115" s="227"/>
      <c r="G115" s="227"/>
      <c r="H115" s="15"/>
      <c r="I115" s="228"/>
      <c r="J115" s="19"/>
      <c r="K115" s="225"/>
      <c r="L115" s="8"/>
      <c r="M115" s="8"/>
      <c r="N115" s="8"/>
    </row>
    <row r="116" spans="1:14" x14ac:dyDescent="0.25">
      <c r="A116" s="224"/>
      <c r="B116" s="224"/>
      <c r="C116" s="224"/>
      <c r="D116" s="225"/>
      <c r="E116" s="229" t="s">
        <v>60</v>
      </c>
      <c r="F116" s="230"/>
      <c r="G116" s="230"/>
      <c r="H116" s="16">
        <f>H114</f>
        <v>695184.09</v>
      </c>
      <c r="I116" s="228"/>
      <c r="J116" s="19"/>
      <c r="K116" s="225" t="s">
        <v>61</v>
      </c>
    </row>
    <row r="117" spans="1:14" x14ac:dyDescent="0.25">
      <c r="A117" s="224"/>
      <c r="B117" s="224"/>
      <c r="C117" s="224"/>
      <c r="D117" s="225"/>
      <c r="E117" s="231" t="s">
        <v>62</v>
      </c>
      <c r="F117" s="230"/>
      <c r="G117" s="230"/>
      <c r="H117" s="17">
        <f>VILLAS!H41</f>
        <v>20231</v>
      </c>
      <c r="I117" s="228"/>
      <c r="J117" s="232"/>
      <c r="K117" s="225"/>
    </row>
    <row r="118" spans="1:14" x14ac:dyDescent="0.25">
      <c r="A118" s="224"/>
      <c r="B118" s="224"/>
      <c r="C118" s="224"/>
      <c r="D118" s="225"/>
      <c r="E118" s="231" t="s">
        <v>63</v>
      </c>
      <c r="F118" s="230"/>
      <c r="G118" s="230"/>
      <c r="H118" s="17">
        <f>CADIPSIC!H95</f>
        <v>28955</v>
      </c>
      <c r="I118" s="228"/>
      <c r="J118" s="18"/>
      <c r="K118" s="225"/>
    </row>
    <row r="119" spans="1:14" x14ac:dyDescent="0.25">
      <c r="A119" s="233"/>
      <c r="B119" s="233"/>
      <c r="C119" s="224"/>
      <c r="D119" s="225"/>
      <c r="E119" s="234"/>
      <c r="F119" s="235"/>
      <c r="G119" s="236" t="s">
        <v>13</v>
      </c>
      <c r="H119" s="16">
        <f>SUM(H116:H118)</f>
        <v>744370.09</v>
      </c>
      <c r="I119" s="228"/>
      <c r="J119" s="19"/>
      <c r="K119" s="237"/>
    </row>
    <row r="120" spans="1:14" s="9" customFormat="1" ht="9.4" customHeight="1" x14ac:dyDescent="0.2">
      <c r="A120" s="233"/>
      <c r="B120" s="233"/>
      <c r="C120" s="224"/>
      <c r="D120" s="225"/>
      <c r="E120" s="234"/>
      <c r="F120" s="235"/>
      <c r="G120" s="236"/>
      <c r="H120" s="20"/>
      <c r="I120" s="228"/>
      <c r="J120" s="19"/>
      <c r="K120" s="237"/>
      <c r="L120" s="8"/>
      <c r="M120" s="8"/>
      <c r="N120" s="8"/>
    </row>
    <row r="121" spans="1:14" s="9" customFormat="1" ht="12.75" x14ac:dyDescent="0.2">
      <c r="A121" s="238" t="s">
        <v>64</v>
      </c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8"/>
      <c r="M121" s="8"/>
      <c r="N121" s="8"/>
    </row>
    <row r="122" spans="1:14" s="9" customFormat="1" ht="12.75" x14ac:dyDescent="0.2">
      <c r="A122" s="238" t="s">
        <v>65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8"/>
      <c r="M122" s="8"/>
      <c r="N122" s="8"/>
    </row>
    <row r="123" spans="1:14" s="9" customFormat="1" ht="12.75" x14ac:dyDescent="0.2">
      <c r="A123" s="238" t="s">
        <v>66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8"/>
      <c r="M123" s="8"/>
      <c r="N123" s="8"/>
    </row>
    <row r="124" spans="1:14" s="9" customFormat="1" ht="12.75" x14ac:dyDescent="0.2">
      <c r="A124" s="228"/>
      <c r="B124" s="228"/>
      <c r="C124" s="239"/>
      <c r="D124" s="240"/>
      <c r="E124" s="239"/>
      <c r="F124" s="225"/>
      <c r="G124" s="225"/>
      <c r="H124" s="225"/>
      <c r="I124" s="228"/>
      <c r="J124" s="228"/>
      <c r="K124" s="225"/>
      <c r="L124" s="8"/>
      <c r="M124" s="8"/>
      <c r="N124" s="8"/>
    </row>
    <row r="125" spans="1:14" s="9" customFormat="1" x14ac:dyDescent="0.25">
      <c r="A125" s="4"/>
      <c r="B125" s="4"/>
      <c r="C125" s="6"/>
      <c r="D125" s="6"/>
      <c r="E125" s="6"/>
      <c r="F125" s="6"/>
      <c r="G125" s="6"/>
      <c r="H125" s="6"/>
      <c r="I125" s="4"/>
      <c r="J125" s="4"/>
      <c r="K125" s="6"/>
      <c r="L125" s="8"/>
      <c r="M125" s="8"/>
      <c r="N125" s="8"/>
    </row>
    <row r="126" spans="1:14" s="9" customFormat="1" x14ac:dyDescent="0.25">
      <c r="A126" s="4"/>
      <c r="B126" s="4"/>
      <c r="C126" s="6"/>
      <c r="D126" s="6"/>
      <c r="E126" s="6"/>
      <c r="F126" s="6"/>
      <c r="G126" s="6"/>
      <c r="H126" s="6"/>
      <c r="I126" s="4"/>
      <c r="J126" s="4"/>
      <c r="K126" s="6"/>
      <c r="L126" s="8"/>
      <c r="M126" s="8"/>
      <c r="N126" s="8"/>
    </row>
    <row r="127" spans="1:14" s="9" customFormat="1" x14ac:dyDescent="0.25">
      <c r="A127" s="4"/>
      <c r="B127" s="4"/>
      <c r="C127" s="6"/>
      <c r="D127" s="6"/>
      <c r="E127" s="6"/>
      <c r="F127" s="6"/>
      <c r="G127" s="6"/>
      <c r="H127" s="6"/>
      <c r="I127" s="4"/>
      <c r="J127" s="4"/>
      <c r="K127" s="6"/>
      <c r="L127" s="8"/>
      <c r="M127" s="8"/>
      <c r="N127" s="8"/>
    </row>
    <row r="128" spans="1:14" s="9" customFormat="1" x14ac:dyDescent="0.25">
      <c r="A128" s="4"/>
      <c r="B128" s="4"/>
      <c r="C128" s="6"/>
      <c r="D128" s="6"/>
      <c r="E128" s="6"/>
      <c r="F128" s="6"/>
      <c r="G128" s="6"/>
      <c r="H128" s="6"/>
      <c r="I128" s="4"/>
      <c r="J128" s="4"/>
      <c r="K128" s="6"/>
      <c r="L128" s="8"/>
      <c r="M128" s="8"/>
      <c r="N128" s="8"/>
    </row>
    <row r="129" spans="1:14" s="9" customFormat="1" x14ac:dyDescent="0.25">
      <c r="A129" s="4"/>
      <c r="B129" s="4"/>
      <c r="C129" s="6"/>
      <c r="D129" s="6"/>
      <c r="E129" s="6"/>
      <c r="F129" s="6"/>
      <c r="G129" s="6"/>
      <c r="H129" s="6"/>
      <c r="I129" s="4"/>
      <c r="J129" s="4"/>
      <c r="K129" s="6"/>
      <c r="L129" s="8"/>
      <c r="M129" s="8"/>
      <c r="N129" s="8"/>
    </row>
    <row r="130" spans="1:14" s="9" customFormat="1" x14ac:dyDescent="0.25">
      <c r="A130" s="4"/>
      <c r="B130" s="4"/>
      <c r="C130" s="6"/>
      <c r="D130" s="6"/>
      <c r="E130" s="6"/>
      <c r="F130" s="6"/>
      <c r="G130" s="6"/>
      <c r="H130" s="6"/>
      <c r="I130" s="4"/>
      <c r="J130" s="4"/>
      <c r="K130" s="6"/>
      <c r="L130" s="8"/>
      <c r="M130" s="8"/>
      <c r="N130" s="8"/>
    </row>
    <row r="131" spans="1:14" s="9" customFormat="1" x14ac:dyDescent="0.25">
      <c r="A131" s="4"/>
      <c r="B131" s="4"/>
      <c r="C131" s="6"/>
      <c r="D131" s="6"/>
      <c r="E131" s="6"/>
      <c r="F131" s="6"/>
      <c r="G131" s="6"/>
      <c r="H131" s="6"/>
      <c r="I131" s="4"/>
      <c r="J131" s="4"/>
      <c r="K131" s="6"/>
      <c r="L131" s="8"/>
      <c r="M131" s="8"/>
      <c r="N131" s="8"/>
    </row>
    <row r="132" spans="1:14" s="9" customFormat="1" x14ac:dyDescent="0.25">
      <c r="A132" s="4"/>
      <c r="B132" s="4"/>
      <c r="C132" s="6"/>
      <c r="D132" s="6"/>
      <c r="E132" s="6"/>
      <c r="F132" s="6"/>
      <c r="G132" s="6"/>
      <c r="H132" s="6"/>
      <c r="I132" s="4"/>
      <c r="J132" s="4"/>
      <c r="K132" s="6"/>
      <c r="L132" s="8"/>
      <c r="M132" s="8"/>
      <c r="N132" s="8"/>
    </row>
    <row r="139" spans="1:14" x14ac:dyDescent="0.25">
      <c r="A139" s="6"/>
      <c r="B139" s="6"/>
      <c r="I139" s="6"/>
      <c r="J139" s="6"/>
    </row>
  </sheetData>
  <mergeCells count="75">
    <mergeCell ref="B110:B112"/>
    <mergeCell ref="A110:A112"/>
    <mergeCell ref="I110:I112"/>
    <mergeCell ref="A89:K89"/>
    <mergeCell ref="A90:K90"/>
    <mergeCell ref="A106:K106"/>
    <mergeCell ref="A107:K107"/>
    <mergeCell ref="A108:K108"/>
    <mergeCell ref="A91:K91"/>
    <mergeCell ref="B82:B88"/>
    <mergeCell ref="A82:A88"/>
    <mergeCell ref="I82:I88"/>
    <mergeCell ref="B93:B99"/>
    <mergeCell ref="A93:A99"/>
    <mergeCell ref="I93:I99"/>
    <mergeCell ref="A49:K49"/>
    <mergeCell ref="A50:K50"/>
    <mergeCell ref="A21:K21"/>
    <mergeCell ref="A22:K22"/>
    <mergeCell ref="B33:B36"/>
    <mergeCell ref="A33:A36"/>
    <mergeCell ref="B38:B41"/>
    <mergeCell ref="A38:A41"/>
    <mergeCell ref="I33:I36"/>
    <mergeCell ref="B24:B27"/>
    <mergeCell ref="A24:A27"/>
    <mergeCell ref="I24:I27"/>
    <mergeCell ref="B42:B45"/>
    <mergeCell ref="A42:A45"/>
    <mergeCell ref="I42:I45"/>
    <mergeCell ref="A123:K123"/>
    <mergeCell ref="A121:K121"/>
    <mergeCell ref="A1:K1"/>
    <mergeCell ref="A2:K2"/>
    <mergeCell ref="A3:K3"/>
    <mergeCell ref="A122:K122"/>
    <mergeCell ref="A74:K74"/>
    <mergeCell ref="A73:K73"/>
    <mergeCell ref="A20:K20"/>
    <mergeCell ref="A48:K48"/>
    <mergeCell ref="B18:B19"/>
    <mergeCell ref="B31:B32"/>
    <mergeCell ref="A31:A32"/>
    <mergeCell ref="I31:I32"/>
    <mergeCell ref="I38:I41"/>
    <mergeCell ref="B52:B53"/>
    <mergeCell ref="B5:B7"/>
    <mergeCell ref="A5:A7"/>
    <mergeCell ref="I5:I7"/>
    <mergeCell ref="B8:B9"/>
    <mergeCell ref="A8:A9"/>
    <mergeCell ref="I8:I9"/>
    <mergeCell ref="A18:A19"/>
    <mergeCell ref="I18:I19"/>
    <mergeCell ref="A77:A80"/>
    <mergeCell ref="B77:B80"/>
    <mergeCell ref="I77:I80"/>
    <mergeCell ref="A52:A53"/>
    <mergeCell ref="I52:I53"/>
    <mergeCell ref="I54:I58"/>
    <mergeCell ref="B59:B62"/>
    <mergeCell ref="A59:A62"/>
    <mergeCell ref="I59:I62"/>
    <mergeCell ref="A63:A64"/>
    <mergeCell ref="B63:B64"/>
    <mergeCell ref="I63:I64"/>
    <mergeCell ref="B54:B58"/>
    <mergeCell ref="A54:A58"/>
    <mergeCell ref="A75:K75"/>
    <mergeCell ref="B67:B68"/>
    <mergeCell ref="A67:A68"/>
    <mergeCell ref="I67:I68"/>
    <mergeCell ref="B69:B72"/>
    <mergeCell ref="A69:A72"/>
    <mergeCell ref="I69:I7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8"/>
  <sheetViews>
    <sheetView zoomScaleNormal="100" workbookViewId="0">
      <selection activeCell="M1" sqref="M1"/>
    </sheetView>
  </sheetViews>
  <sheetFormatPr baseColWidth="10" defaultRowHeight="15" x14ac:dyDescent="0.25"/>
  <cols>
    <col min="1" max="1" width="14.42578125" style="4" customWidth="1"/>
    <col min="2" max="2" width="13.5703125" style="4" customWidth="1"/>
    <col min="3" max="3" width="50.140625" style="7" customWidth="1"/>
    <col min="4" max="4" width="12.85546875" style="6" customWidth="1"/>
    <col min="5" max="5" width="17.5703125" style="6" customWidth="1"/>
    <col min="6" max="6" width="14" style="6" customWidth="1"/>
    <col min="7" max="7" width="14.85546875" style="6" customWidth="1"/>
    <col min="8" max="8" width="19.5703125" style="6" customWidth="1"/>
    <col min="9" max="9" width="30.42578125" style="6" customWidth="1"/>
    <col min="10" max="10" width="18.140625" style="6" customWidth="1"/>
    <col min="11" max="11" width="22" style="6" customWidth="1"/>
  </cols>
  <sheetData>
    <row r="1" spans="1:12" ht="30.4" customHeight="1" x14ac:dyDescent="0.25">
      <c r="A1" s="69" t="s">
        <v>11</v>
      </c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2" ht="30" customHeight="1" x14ac:dyDescent="0.25">
      <c r="A2" s="72" t="s">
        <v>133</v>
      </c>
      <c r="B2" s="73"/>
      <c r="C2" s="73"/>
      <c r="D2" s="73"/>
      <c r="E2" s="73"/>
      <c r="F2" s="73"/>
      <c r="G2" s="73"/>
      <c r="H2" s="73"/>
      <c r="I2" s="73"/>
      <c r="J2" s="73"/>
      <c r="K2" s="74"/>
    </row>
    <row r="3" spans="1:12" ht="30.4" customHeight="1" thickBot="1" x14ac:dyDescent="0.3">
      <c r="A3" s="72" t="s">
        <v>29</v>
      </c>
      <c r="B3" s="73"/>
      <c r="C3" s="73"/>
      <c r="D3" s="73"/>
      <c r="E3" s="73"/>
      <c r="F3" s="73"/>
      <c r="G3" s="73"/>
      <c r="H3" s="73"/>
      <c r="I3" s="73"/>
      <c r="J3" s="73"/>
      <c r="K3" s="74"/>
    </row>
    <row r="4" spans="1:12" ht="30" customHeight="1" thickBot="1" x14ac:dyDescent="0.3">
      <c r="A4" s="23" t="s">
        <v>0</v>
      </c>
      <c r="B4" s="24" t="s">
        <v>1</v>
      </c>
      <c r="C4" s="24" t="s">
        <v>2</v>
      </c>
      <c r="D4" s="24" t="s">
        <v>16</v>
      </c>
      <c r="E4" s="24" t="s">
        <v>17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5" t="s">
        <v>8</v>
      </c>
    </row>
    <row r="5" spans="1:12" s="36" customFormat="1" x14ac:dyDescent="0.25">
      <c r="A5" s="244">
        <v>46146</v>
      </c>
      <c r="B5" s="245" t="s">
        <v>207</v>
      </c>
      <c r="C5" s="246" t="s">
        <v>208</v>
      </c>
      <c r="D5" s="246" t="s">
        <v>35</v>
      </c>
      <c r="E5" s="246" t="s">
        <v>143</v>
      </c>
      <c r="F5" s="246">
        <v>2</v>
      </c>
      <c r="G5" s="247">
        <v>500</v>
      </c>
      <c r="H5" s="247">
        <f t="shared" ref="H5:H40" si="0">F5*G5</f>
        <v>1000</v>
      </c>
      <c r="I5" s="248" t="s">
        <v>209</v>
      </c>
      <c r="J5" s="248" t="s">
        <v>210</v>
      </c>
      <c r="K5" s="249" t="s">
        <v>211</v>
      </c>
      <c r="L5" s="21">
        <f>G5</f>
        <v>500</v>
      </c>
    </row>
    <row r="6" spans="1:12" s="36" customFormat="1" x14ac:dyDescent="0.25">
      <c r="A6" s="241"/>
      <c r="B6" s="241"/>
      <c r="C6" s="246" t="s">
        <v>212</v>
      </c>
      <c r="D6" s="246" t="s">
        <v>35</v>
      </c>
      <c r="E6" s="246" t="s">
        <v>143</v>
      </c>
      <c r="F6" s="246">
        <v>2</v>
      </c>
      <c r="G6" s="247">
        <v>52</v>
      </c>
      <c r="H6" s="247">
        <f t="shared" si="0"/>
        <v>104</v>
      </c>
      <c r="I6" s="246" t="s">
        <v>209</v>
      </c>
      <c r="J6" s="246" t="s">
        <v>210</v>
      </c>
      <c r="K6" s="250" t="s">
        <v>211</v>
      </c>
    </row>
    <row r="7" spans="1:12" s="36" customFormat="1" x14ac:dyDescent="0.25">
      <c r="A7" s="241"/>
      <c r="B7" s="241"/>
      <c r="C7" s="246" t="s">
        <v>213</v>
      </c>
      <c r="D7" s="246" t="s">
        <v>35</v>
      </c>
      <c r="E7" s="246" t="s">
        <v>143</v>
      </c>
      <c r="F7" s="246">
        <v>2</v>
      </c>
      <c r="G7" s="247">
        <v>165</v>
      </c>
      <c r="H7" s="247">
        <f t="shared" si="0"/>
        <v>330</v>
      </c>
      <c r="I7" s="246" t="s">
        <v>209</v>
      </c>
      <c r="J7" s="246" t="s">
        <v>210</v>
      </c>
      <c r="K7" s="250" t="s">
        <v>211</v>
      </c>
    </row>
    <row r="8" spans="1:12" s="36" customFormat="1" x14ac:dyDescent="0.25">
      <c r="A8" s="241"/>
      <c r="B8" s="241"/>
      <c r="C8" s="246" t="s">
        <v>214</v>
      </c>
      <c r="D8" s="246" t="s">
        <v>35</v>
      </c>
      <c r="E8" s="246" t="s">
        <v>143</v>
      </c>
      <c r="F8" s="246">
        <v>3</v>
      </c>
      <c r="G8" s="247">
        <v>110</v>
      </c>
      <c r="H8" s="247">
        <f t="shared" si="0"/>
        <v>330</v>
      </c>
      <c r="I8" s="246" t="s">
        <v>209</v>
      </c>
      <c r="J8" s="246" t="s">
        <v>210</v>
      </c>
      <c r="K8" s="250" t="s">
        <v>211</v>
      </c>
    </row>
    <row r="9" spans="1:12" s="36" customFormat="1" x14ac:dyDescent="0.25">
      <c r="A9" s="241"/>
      <c r="B9" s="241"/>
      <c r="C9" s="246" t="s">
        <v>215</v>
      </c>
      <c r="D9" s="246" t="s">
        <v>35</v>
      </c>
      <c r="E9" s="246" t="s">
        <v>143</v>
      </c>
      <c r="F9" s="246">
        <v>2</v>
      </c>
      <c r="G9" s="247">
        <v>180</v>
      </c>
      <c r="H9" s="247">
        <f t="shared" si="0"/>
        <v>360</v>
      </c>
      <c r="I9" s="246" t="s">
        <v>209</v>
      </c>
      <c r="J9" s="246" t="s">
        <v>210</v>
      </c>
      <c r="K9" s="250" t="s">
        <v>211</v>
      </c>
    </row>
    <row r="10" spans="1:12" s="36" customFormat="1" x14ac:dyDescent="0.25">
      <c r="A10" s="242"/>
      <c r="B10" s="241"/>
      <c r="C10" s="246" t="s">
        <v>216</v>
      </c>
      <c r="D10" s="246" t="s">
        <v>35</v>
      </c>
      <c r="E10" s="246" t="s">
        <v>143</v>
      </c>
      <c r="F10" s="246">
        <v>2</v>
      </c>
      <c r="G10" s="247">
        <v>299</v>
      </c>
      <c r="H10" s="247">
        <f t="shared" si="0"/>
        <v>598</v>
      </c>
      <c r="I10" s="246" t="s">
        <v>209</v>
      </c>
      <c r="J10" s="246" t="s">
        <v>210</v>
      </c>
      <c r="K10" s="250" t="s">
        <v>211</v>
      </c>
    </row>
    <row r="11" spans="1:12" s="36" customFormat="1" x14ac:dyDescent="0.25">
      <c r="A11" s="244">
        <v>46153</v>
      </c>
      <c r="B11" s="245" t="s">
        <v>217</v>
      </c>
      <c r="C11" s="246" t="s">
        <v>218</v>
      </c>
      <c r="D11" s="246" t="s">
        <v>35</v>
      </c>
      <c r="E11" s="246" t="s">
        <v>143</v>
      </c>
      <c r="F11" s="246">
        <v>1</v>
      </c>
      <c r="G11" s="247">
        <v>189</v>
      </c>
      <c r="H11" s="247">
        <f t="shared" si="0"/>
        <v>189</v>
      </c>
      <c r="I11" s="246" t="s">
        <v>209</v>
      </c>
      <c r="J11" s="246" t="s">
        <v>210</v>
      </c>
      <c r="K11" s="250" t="s">
        <v>211</v>
      </c>
    </row>
    <row r="12" spans="1:12" s="36" customFormat="1" x14ac:dyDescent="0.25">
      <c r="A12" s="241"/>
      <c r="B12" s="241"/>
      <c r="C12" s="246" t="s">
        <v>219</v>
      </c>
      <c r="D12" s="246" t="s">
        <v>35</v>
      </c>
      <c r="E12" s="246" t="s">
        <v>143</v>
      </c>
      <c r="F12" s="246">
        <v>1</v>
      </c>
      <c r="G12" s="247">
        <v>190</v>
      </c>
      <c r="H12" s="247">
        <f t="shared" si="0"/>
        <v>190</v>
      </c>
      <c r="I12" s="246" t="s">
        <v>209</v>
      </c>
      <c r="J12" s="246" t="s">
        <v>210</v>
      </c>
      <c r="K12" s="250" t="s">
        <v>211</v>
      </c>
    </row>
    <row r="13" spans="1:12" s="36" customFormat="1" x14ac:dyDescent="0.25">
      <c r="A13" s="241"/>
      <c r="B13" s="241"/>
      <c r="C13" s="246" t="s">
        <v>220</v>
      </c>
      <c r="D13" s="246" t="s">
        <v>35</v>
      </c>
      <c r="E13" s="246" t="s">
        <v>143</v>
      </c>
      <c r="F13" s="246">
        <v>3</v>
      </c>
      <c r="G13" s="247">
        <v>235</v>
      </c>
      <c r="H13" s="247">
        <f t="shared" si="0"/>
        <v>705</v>
      </c>
      <c r="I13" s="246" t="s">
        <v>209</v>
      </c>
      <c r="J13" s="246" t="s">
        <v>210</v>
      </c>
      <c r="K13" s="250" t="s">
        <v>211</v>
      </c>
    </row>
    <row r="14" spans="1:12" s="36" customFormat="1" x14ac:dyDescent="0.25">
      <c r="A14" s="241"/>
      <c r="B14" s="241"/>
      <c r="C14" s="246" t="s">
        <v>221</v>
      </c>
      <c r="D14" s="246" t="s">
        <v>35</v>
      </c>
      <c r="E14" s="246" t="s">
        <v>143</v>
      </c>
      <c r="F14" s="246">
        <v>1</v>
      </c>
      <c r="G14" s="247">
        <v>235</v>
      </c>
      <c r="H14" s="247">
        <f t="shared" si="0"/>
        <v>235</v>
      </c>
      <c r="I14" s="246" t="s">
        <v>209</v>
      </c>
      <c r="J14" s="246" t="s">
        <v>210</v>
      </c>
      <c r="K14" s="250" t="s">
        <v>211</v>
      </c>
      <c r="L14" s="21">
        <f>SUM(H11:H14)</f>
        <v>1319</v>
      </c>
    </row>
    <row r="15" spans="1:12" s="36" customFormat="1" x14ac:dyDescent="0.25">
      <c r="A15" s="241"/>
      <c r="B15" s="241"/>
      <c r="C15" s="246" t="s">
        <v>222</v>
      </c>
      <c r="D15" s="246" t="s">
        <v>35</v>
      </c>
      <c r="E15" s="246" t="s">
        <v>143</v>
      </c>
      <c r="F15" s="246">
        <v>1</v>
      </c>
      <c r="G15" s="247">
        <v>395</v>
      </c>
      <c r="H15" s="247">
        <f t="shared" si="0"/>
        <v>395</v>
      </c>
      <c r="I15" s="246" t="s">
        <v>209</v>
      </c>
      <c r="J15" s="246" t="s">
        <v>210</v>
      </c>
      <c r="K15" s="250" t="s">
        <v>211</v>
      </c>
    </row>
    <row r="16" spans="1:12" s="36" customFormat="1" x14ac:dyDescent="0.25">
      <c r="A16" s="242"/>
      <c r="B16" s="242"/>
      <c r="C16" s="246" t="s">
        <v>223</v>
      </c>
      <c r="D16" s="246" t="s">
        <v>35</v>
      </c>
      <c r="E16" s="246" t="s">
        <v>143</v>
      </c>
      <c r="F16" s="246">
        <v>1</v>
      </c>
      <c r="G16" s="247">
        <v>445</v>
      </c>
      <c r="H16" s="247">
        <f t="shared" si="0"/>
        <v>445</v>
      </c>
      <c r="I16" s="246" t="s">
        <v>209</v>
      </c>
      <c r="J16" s="246" t="s">
        <v>210</v>
      </c>
      <c r="K16" s="250" t="s">
        <v>211</v>
      </c>
    </row>
    <row r="17" spans="1:11" s="36" customFormat="1" x14ac:dyDescent="0.25">
      <c r="A17" s="244">
        <v>46160</v>
      </c>
      <c r="B17" s="245" t="s">
        <v>224</v>
      </c>
      <c r="C17" s="246" t="s">
        <v>208</v>
      </c>
      <c r="D17" s="246" t="s">
        <v>35</v>
      </c>
      <c r="E17" s="246" t="s">
        <v>143</v>
      </c>
      <c r="F17" s="246">
        <v>2</v>
      </c>
      <c r="G17" s="247">
        <v>500</v>
      </c>
      <c r="H17" s="247">
        <f t="shared" si="0"/>
        <v>1000</v>
      </c>
      <c r="I17" s="246" t="s">
        <v>209</v>
      </c>
      <c r="J17" s="246" t="s">
        <v>210</v>
      </c>
      <c r="K17" s="250" t="s">
        <v>211</v>
      </c>
    </row>
    <row r="18" spans="1:11" s="36" customFormat="1" x14ac:dyDescent="0.25">
      <c r="A18" s="251"/>
      <c r="B18" s="241"/>
      <c r="C18" s="246" t="s">
        <v>222</v>
      </c>
      <c r="D18" s="246" t="s">
        <v>35</v>
      </c>
      <c r="E18" s="246" t="s">
        <v>143</v>
      </c>
      <c r="F18" s="246">
        <v>1</v>
      </c>
      <c r="G18" s="247">
        <v>395</v>
      </c>
      <c r="H18" s="247">
        <f t="shared" si="0"/>
        <v>395</v>
      </c>
      <c r="I18" s="246" t="s">
        <v>209</v>
      </c>
      <c r="J18" s="246" t="s">
        <v>210</v>
      </c>
      <c r="K18" s="250" t="s">
        <v>211</v>
      </c>
    </row>
    <row r="19" spans="1:11" s="36" customFormat="1" x14ac:dyDescent="0.25">
      <c r="A19" s="251"/>
      <c r="B19" s="241"/>
      <c r="C19" s="246" t="s">
        <v>225</v>
      </c>
      <c r="D19" s="246" t="s">
        <v>35</v>
      </c>
      <c r="E19" s="246" t="s">
        <v>143</v>
      </c>
      <c r="F19" s="246">
        <v>2</v>
      </c>
      <c r="G19" s="247">
        <v>60</v>
      </c>
      <c r="H19" s="247">
        <f t="shared" si="0"/>
        <v>120</v>
      </c>
      <c r="I19" s="246" t="s">
        <v>209</v>
      </c>
      <c r="J19" s="246" t="s">
        <v>210</v>
      </c>
      <c r="K19" s="250" t="s">
        <v>211</v>
      </c>
    </row>
    <row r="20" spans="1:11" s="36" customFormat="1" x14ac:dyDescent="0.25">
      <c r="A20" s="251"/>
      <c r="B20" s="241"/>
      <c r="C20" s="246" t="s">
        <v>226</v>
      </c>
      <c r="D20" s="246" t="s">
        <v>35</v>
      </c>
      <c r="E20" s="246" t="s">
        <v>143</v>
      </c>
      <c r="F20" s="246">
        <v>16</v>
      </c>
      <c r="G20" s="247">
        <v>60</v>
      </c>
      <c r="H20" s="247">
        <f t="shared" si="0"/>
        <v>960</v>
      </c>
      <c r="I20" s="246" t="s">
        <v>209</v>
      </c>
      <c r="J20" s="246" t="s">
        <v>210</v>
      </c>
      <c r="K20" s="250" t="s">
        <v>211</v>
      </c>
    </row>
    <row r="21" spans="1:11" s="36" customFormat="1" x14ac:dyDescent="0.25">
      <c r="A21" s="251"/>
      <c r="B21" s="241"/>
      <c r="C21" s="246" t="s">
        <v>227</v>
      </c>
      <c r="D21" s="246" t="s">
        <v>35</v>
      </c>
      <c r="E21" s="246" t="s">
        <v>143</v>
      </c>
      <c r="F21" s="246">
        <v>2</v>
      </c>
      <c r="G21" s="247">
        <v>230</v>
      </c>
      <c r="H21" s="247">
        <f t="shared" si="0"/>
        <v>460</v>
      </c>
      <c r="I21" s="246" t="s">
        <v>209</v>
      </c>
      <c r="J21" s="246" t="s">
        <v>210</v>
      </c>
      <c r="K21" s="250" t="s">
        <v>211</v>
      </c>
    </row>
    <row r="22" spans="1:11" s="36" customFormat="1" x14ac:dyDescent="0.25">
      <c r="A22" s="251"/>
      <c r="B22" s="241"/>
      <c r="C22" s="246" t="s">
        <v>228</v>
      </c>
      <c r="D22" s="246" t="s">
        <v>35</v>
      </c>
      <c r="E22" s="246" t="s">
        <v>143</v>
      </c>
      <c r="F22" s="246">
        <v>1</v>
      </c>
      <c r="G22" s="247">
        <v>540</v>
      </c>
      <c r="H22" s="247">
        <f t="shared" si="0"/>
        <v>540</v>
      </c>
      <c r="I22" s="246" t="s">
        <v>209</v>
      </c>
      <c r="J22" s="246" t="s">
        <v>210</v>
      </c>
      <c r="K22" s="250" t="s">
        <v>211</v>
      </c>
    </row>
    <row r="23" spans="1:11" s="36" customFormat="1" x14ac:dyDescent="0.25">
      <c r="A23" s="251"/>
      <c r="B23" s="241"/>
      <c r="C23" s="246" t="s">
        <v>229</v>
      </c>
      <c r="D23" s="246" t="s">
        <v>35</v>
      </c>
      <c r="E23" s="246" t="s">
        <v>143</v>
      </c>
      <c r="F23" s="246">
        <v>12</v>
      </c>
      <c r="G23" s="247">
        <v>60</v>
      </c>
      <c r="H23" s="247">
        <f t="shared" si="0"/>
        <v>720</v>
      </c>
      <c r="I23" s="246" t="s">
        <v>209</v>
      </c>
      <c r="J23" s="246" t="s">
        <v>210</v>
      </c>
      <c r="K23" s="250" t="s">
        <v>211</v>
      </c>
    </row>
    <row r="24" spans="1:11" s="36" customFormat="1" x14ac:dyDescent="0.25">
      <c r="A24" s="251"/>
      <c r="B24" s="241"/>
      <c r="C24" s="246" t="s">
        <v>230</v>
      </c>
      <c r="D24" s="246" t="s">
        <v>35</v>
      </c>
      <c r="E24" s="246" t="s">
        <v>143</v>
      </c>
      <c r="F24" s="246">
        <v>11</v>
      </c>
      <c r="G24" s="247">
        <v>60</v>
      </c>
      <c r="H24" s="247">
        <f t="shared" si="0"/>
        <v>660</v>
      </c>
      <c r="I24" s="246" t="s">
        <v>209</v>
      </c>
      <c r="J24" s="246" t="s">
        <v>210</v>
      </c>
      <c r="K24" s="250" t="s">
        <v>211</v>
      </c>
    </row>
    <row r="25" spans="1:11" s="36" customFormat="1" x14ac:dyDescent="0.25">
      <c r="A25" s="251"/>
      <c r="B25" s="241"/>
      <c r="C25" s="246" t="s">
        <v>208</v>
      </c>
      <c r="D25" s="246" t="s">
        <v>35</v>
      </c>
      <c r="E25" s="246" t="s">
        <v>143</v>
      </c>
      <c r="F25" s="246">
        <v>4</v>
      </c>
      <c r="G25" s="247">
        <v>500</v>
      </c>
      <c r="H25" s="247">
        <f t="shared" si="0"/>
        <v>2000</v>
      </c>
      <c r="I25" s="246" t="s">
        <v>209</v>
      </c>
      <c r="J25" s="246" t="s">
        <v>210</v>
      </c>
      <c r="K25" s="250" t="s">
        <v>211</v>
      </c>
    </row>
    <row r="26" spans="1:11" s="36" customFormat="1" x14ac:dyDescent="0.25">
      <c r="A26" s="251"/>
      <c r="B26" s="241"/>
      <c r="C26" s="246" t="s">
        <v>231</v>
      </c>
      <c r="D26" s="246" t="s">
        <v>35</v>
      </c>
      <c r="E26" s="246" t="s">
        <v>143</v>
      </c>
      <c r="F26" s="246">
        <v>1</v>
      </c>
      <c r="G26" s="247">
        <v>235</v>
      </c>
      <c r="H26" s="247">
        <f t="shared" si="0"/>
        <v>235</v>
      </c>
      <c r="I26" s="246" t="s">
        <v>209</v>
      </c>
      <c r="J26" s="246" t="s">
        <v>210</v>
      </c>
      <c r="K26" s="250" t="s">
        <v>211</v>
      </c>
    </row>
    <row r="27" spans="1:11" s="36" customFormat="1" x14ac:dyDescent="0.25">
      <c r="A27" s="251"/>
      <c r="B27" s="241"/>
      <c r="C27" s="246" t="s">
        <v>232</v>
      </c>
      <c r="D27" s="246" t="s">
        <v>35</v>
      </c>
      <c r="E27" s="246" t="s">
        <v>143</v>
      </c>
      <c r="F27" s="246">
        <v>1</v>
      </c>
      <c r="G27" s="247">
        <v>570</v>
      </c>
      <c r="H27" s="247">
        <f t="shared" si="0"/>
        <v>570</v>
      </c>
      <c r="I27" s="246" t="s">
        <v>209</v>
      </c>
      <c r="J27" s="246" t="s">
        <v>210</v>
      </c>
      <c r="K27" s="250" t="s">
        <v>211</v>
      </c>
    </row>
    <row r="28" spans="1:11" s="36" customFormat="1" x14ac:dyDescent="0.25">
      <c r="A28" s="251"/>
      <c r="B28" s="241"/>
      <c r="C28" s="246" t="s">
        <v>233</v>
      </c>
      <c r="D28" s="246" t="s">
        <v>35</v>
      </c>
      <c r="E28" s="246" t="s">
        <v>143</v>
      </c>
      <c r="F28" s="246">
        <v>1</v>
      </c>
      <c r="G28" s="247">
        <v>85</v>
      </c>
      <c r="H28" s="247">
        <f t="shared" si="0"/>
        <v>85</v>
      </c>
      <c r="I28" s="246" t="s">
        <v>209</v>
      </c>
      <c r="J28" s="246" t="s">
        <v>210</v>
      </c>
      <c r="K28" s="250" t="s">
        <v>211</v>
      </c>
    </row>
    <row r="29" spans="1:11" s="36" customFormat="1" x14ac:dyDescent="0.25">
      <c r="A29" s="252"/>
      <c r="B29" s="242"/>
      <c r="C29" s="246" t="s">
        <v>234</v>
      </c>
      <c r="D29" s="246" t="s">
        <v>35</v>
      </c>
      <c r="E29" s="246" t="s">
        <v>143</v>
      </c>
      <c r="F29" s="246">
        <v>1</v>
      </c>
      <c r="G29" s="247">
        <v>190</v>
      </c>
      <c r="H29" s="247">
        <f t="shared" si="0"/>
        <v>190</v>
      </c>
      <c r="I29" s="246" t="s">
        <v>209</v>
      </c>
      <c r="J29" s="246" t="s">
        <v>210</v>
      </c>
      <c r="K29" s="250" t="s">
        <v>211</v>
      </c>
    </row>
    <row r="30" spans="1:11" s="36" customFormat="1" x14ac:dyDescent="0.25">
      <c r="A30" s="253">
        <v>46167</v>
      </c>
      <c r="B30" s="245" t="s">
        <v>235</v>
      </c>
      <c r="C30" s="246" t="s">
        <v>236</v>
      </c>
      <c r="D30" s="246" t="s">
        <v>35</v>
      </c>
      <c r="E30" s="246" t="s">
        <v>143</v>
      </c>
      <c r="F30" s="246">
        <v>1</v>
      </c>
      <c r="G30" s="247">
        <v>570</v>
      </c>
      <c r="H30" s="247">
        <f t="shared" si="0"/>
        <v>570</v>
      </c>
      <c r="I30" s="246" t="s">
        <v>209</v>
      </c>
      <c r="J30" s="246" t="s">
        <v>210</v>
      </c>
      <c r="K30" s="250" t="s">
        <v>211</v>
      </c>
    </row>
    <row r="31" spans="1:11" s="36" customFormat="1" x14ac:dyDescent="0.25">
      <c r="A31" s="241"/>
      <c r="B31" s="241"/>
      <c r="C31" s="246" t="s">
        <v>237</v>
      </c>
      <c r="D31" s="246" t="s">
        <v>35</v>
      </c>
      <c r="E31" s="246" t="s">
        <v>143</v>
      </c>
      <c r="F31" s="246">
        <v>3</v>
      </c>
      <c r="G31" s="247">
        <v>500</v>
      </c>
      <c r="H31" s="247">
        <f t="shared" si="0"/>
        <v>1500</v>
      </c>
      <c r="I31" s="246" t="s">
        <v>209</v>
      </c>
      <c r="J31" s="246" t="s">
        <v>210</v>
      </c>
      <c r="K31" s="250" t="s">
        <v>211</v>
      </c>
    </row>
    <row r="32" spans="1:11" s="36" customFormat="1" x14ac:dyDescent="0.25">
      <c r="A32" s="241"/>
      <c r="B32" s="241"/>
      <c r="C32" s="246" t="s">
        <v>238</v>
      </c>
      <c r="D32" s="246" t="s">
        <v>35</v>
      </c>
      <c r="E32" s="246" t="s">
        <v>143</v>
      </c>
      <c r="F32" s="246">
        <v>9</v>
      </c>
      <c r="G32" s="247">
        <v>60</v>
      </c>
      <c r="H32" s="247">
        <f t="shared" si="0"/>
        <v>540</v>
      </c>
      <c r="I32" s="246" t="s">
        <v>209</v>
      </c>
      <c r="J32" s="246" t="s">
        <v>210</v>
      </c>
      <c r="K32" s="250" t="s">
        <v>211</v>
      </c>
    </row>
    <row r="33" spans="1:26" s="36" customFormat="1" x14ac:dyDescent="0.25">
      <c r="A33" s="241"/>
      <c r="B33" s="241"/>
      <c r="C33" s="246" t="s">
        <v>239</v>
      </c>
      <c r="D33" s="246" t="s">
        <v>35</v>
      </c>
      <c r="E33" s="246" t="s">
        <v>143</v>
      </c>
      <c r="F33" s="246">
        <v>1</v>
      </c>
      <c r="G33" s="247">
        <v>85</v>
      </c>
      <c r="H33" s="247">
        <f t="shared" si="0"/>
        <v>85</v>
      </c>
      <c r="I33" s="246" t="s">
        <v>209</v>
      </c>
      <c r="J33" s="246" t="s">
        <v>210</v>
      </c>
      <c r="K33" s="250" t="s">
        <v>211</v>
      </c>
    </row>
    <row r="34" spans="1:26" s="36" customFormat="1" x14ac:dyDescent="0.25">
      <c r="A34" s="241"/>
      <c r="B34" s="241"/>
      <c r="C34" s="246" t="s">
        <v>227</v>
      </c>
      <c r="D34" s="246" t="s">
        <v>35</v>
      </c>
      <c r="E34" s="246" t="s">
        <v>143</v>
      </c>
      <c r="F34" s="246">
        <v>2</v>
      </c>
      <c r="G34" s="247">
        <v>230</v>
      </c>
      <c r="H34" s="247">
        <f t="shared" si="0"/>
        <v>460</v>
      </c>
      <c r="I34" s="246" t="s">
        <v>209</v>
      </c>
      <c r="J34" s="246" t="s">
        <v>210</v>
      </c>
      <c r="K34" s="250" t="s">
        <v>211</v>
      </c>
    </row>
    <row r="35" spans="1:26" s="36" customFormat="1" x14ac:dyDescent="0.25">
      <c r="A35" s="241"/>
      <c r="B35" s="241"/>
      <c r="C35" s="246" t="s">
        <v>240</v>
      </c>
      <c r="D35" s="246" t="s">
        <v>35</v>
      </c>
      <c r="E35" s="246" t="s">
        <v>143</v>
      </c>
      <c r="F35" s="246">
        <v>2</v>
      </c>
      <c r="G35" s="247">
        <v>445</v>
      </c>
      <c r="H35" s="247">
        <f t="shared" si="0"/>
        <v>890</v>
      </c>
      <c r="I35" s="246" t="s">
        <v>209</v>
      </c>
      <c r="J35" s="246" t="s">
        <v>210</v>
      </c>
      <c r="K35" s="250" t="s">
        <v>211</v>
      </c>
    </row>
    <row r="36" spans="1:26" s="36" customFormat="1" x14ac:dyDescent="0.25">
      <c r="A36" s="241"/>
      <c r="B36" s="241"/>
      <c r="C36" s="246" t="s">
        <v>241</v>
      </c>
      <c r="D36" s="246" t="s">
        <v>35</v>
      </c>
      <c r="E36" s="246" t="s">
        <v>143</v>
      </c>
      <c r="F36" s="246">
        <v>1</v>
      </c>
      <c r="G36" s="247">
        <v>540</v>
      </c>
      <c r="H36" s="247">
        <f t="shared" si="0"/>
        <v>540</v>
      </c>
      <c r="I36" s="246" t="s">
        <v>209</v>
      </c>
      <c r="J36" s="246" t="s">
        <v>210</v>
      </c>
      <c r="K36" s="250" t="s">
        <v>211</v>
      </c>
    </row>
    <row r="37" spans="1:26" s="36" customFormat="1" x14ac:dyDescent="0.25">
      <c r="A37" s="241"/>
      <c r="B37" s="241"/>
      <c r="C37" s="246" t="s">
        <v>234</v>
      </c>
      <c r="D37" s="246" t="s">
        <v>35</v>
      </c>
      <c r="E37" s="246" t="s">
        <v>143</v>
      </c>
      <c r="F37" s="246">
        <v>1</v>
      </c>
      <c r="G37" s="247">
        <v>190</v>
      </c>
      <c r="H37" s="247">
        <f t="shared" si="0"/>
        <v>190</v>
      </c>
      <c r="I37" s="246" t="s">
        <v>209</v>
      </c>
      <c r="J37" s="246" t="s">
        <v>210</v>
      </c>
      <c r="K37" s="250" t="s">
        <v>211</v>
      </c>
    </row>
    <row r="38" spans="1:26" s="36" customFormat="1" x14ac:dyDescent="0.25">
      <c r="A38" s="241"/>
      <c r="B38" s="241"/>
      <c r="C38" s="246" t="s">
        <v>242</v>
      </c>
      <c r="D38" s="246" t="s">
        <v>35</v>
      </c>
      <c r="E38" s="246" t="s">
        <v>143</v>
      </c>
      <c r="F38" s="246">
        <v>1</v>
      </c>
      <c r="G38" s="247">
        <v>30</v>
      </c>
      <c r="H38" s="247">
        <f t="shared" si="0"/>
        <v>30</v>
      </c>
      <c r="I38" s="246" t="s">
        <v>209</v>
      </c>
      <c r="J38" s="246" t="s">
        <v>210</v>
      </c>
      <c r="K38" s="250" t="s">
        <v>211</v>
      </c>
    </row>
    <row r="39" spans="1:26" s="36" customFormat="1" x14ac:dyDescent="0.25">
      <c r="A39" s="241"/>
      <c r="B39" s="241"/>
      <c r="C39" s="246" t="s">
        <v>243</v>
      </c>
      <c r="D39" s="246" t="s">
        <v>35</v>
      </c>
      <c r="E39" s="246" t="s">
        <v>143</v>
      </c>
      <c r="F39" s="246">
        <v>43</v>
      </c>
      <c r="G39" s="247">
        <v>60</v>
      </c>
      <c r="H39" s="247">
        <f t="shared" si="0"/>
        <v>2580</v>
      </c>
      <c r="I39" s="246" t="s">
        <v>209</v>
      </c>
      <c r="J39" s="246" t="s">
        <v>210</v>
      </c>
      <c r="K39" s="250" t="s">
        <v>211</v>
      </c>
    </row>
    <row r="40" spans="1:26" s="36" customFormat="1" ht="15.75" thickBot="1" x14ac:dyDescent="0.3">
      <c r="A40" s="243"/>
      <c r="B40" s="243"/>
      <c r="C40" s="254" t="s">
        <v>244</v>
      </c>
      <c r="D40" s="254" t="s">
        <v>35</v>
      </c>
      <c r="E40" s="254" t="s">
        <v>143</v>
      </c>
      <c r="F40" s="254">
        <v>1</v>
      </c>
      <c r="G40" s="255">
        <v>30</v>
      </c>
      <c r="H40" s="255">
        <f t="shared" si="0"/>
        <v>30</v>
      </c>
      <c r="I40" s="254" t="s">
        <v>209</v>
      </c>
      <c r="J40" s="254" t="s">
        <v>210</v>
      </c>
      <c r="K40" s="256" t="s">
        <v>211</v>
      </c>
    </row>
    <row r="41" spans="1:26" s="36" customFormat="1" ht="27" customHeight="1" thickBot="1" x14ac:dyDescent="0.3">
      <c r="A41" s="257"/>
      <c r="B41" s="257"/>
      <c r="C41" s="258"/>
      <c r="D41" s="57"/>
      <c r="E41" s="57"/>
      <c r="F41" s="58"/>
      <c r="G41" s="259" t="s">
        <v>13</v>
      </c>
      <c r="H41" s="260">
        <f>SUM(H5:H40)</f>
        <v>20231</v>
      </c>
      <c r="I41" s="261"/>
      <c r="J41" s="59"/>
      <c r="K41" s="59"/>
    </row>
    <row r="42" spans="1:26" s="36" customFormat="1" x14ac:dyDescent="0.25">
      <c r="A42" s="262"/>
      <c r="B42" s="262"/>
      <c r="C42" s="262"/>
      <c r="D42" s="262"/>
      <c r="E42" s="262"/>
      <c r="F42" s="262"/>
      <c r="G42" s="262"/>
      <c r="H42" s="262"/>
      <c r="I42" s="263"/>
      <c r="J42" s="12"/>
      <c r="K42" s="12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s="36" customFormat="1" x14ac:dyDescent="0.25">
      <c r="A43" s="262"/>
      <c r="B43" s="262"/>
      <c r="C43" s="262"/>
      <c r="D43" s="262"/>
      <c r="E43" s="262"/>
      <c r="F43" s="262"/>
      <c r="G43" s="262"/>
      <c r="H43" s="262"/>
      <c r="I43" s="263"/>
      <c r="J43" s="12"/>
      <c r="K43" s="12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s="36" customFormat="1" x14ac:dyDescent="0.25">
      <c r="A44" s="262"/>
      <c r="B44" s="262"/>
      <c r="C44" s="262"/>
      <c r="D44" s="262"/>
      <c r="E44" s="262"/>
      <c r="F44" s="262"/>
      <c r="G44" s="262"/>
      <c r="H44" s="262"/>
      <c r="I44" s="263"/>
      <c r="J44" s="12"/>
      <c r="K44" s="12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s="36" customFormat="1" x14ac:dyDescent="0.25">
      <c r="A45" s="262"/>
      <c r="B45" s="262"/>
      <c r="C45" s="262"/>
      <c r="D45" s="262"/>
      <c r="E45" s="262"/>
      <c r="F45" s="262"/>
      <c r="G45" s="262"/>
      <c r="H45" s="262"/>
      <c r="I45" s="263"/>
      <c r="J45" s="12"/>
      <c r="K45" s="12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s="36" customFormat="1" x14ac:dyDescent="0.25">
      <c r="A46" s="264"/>
      <c r="B46" s="264"/>
      <c r="C46" s="264"/>
      <c r="D46" s="265" t="s">
        <v>32</v>
      </c>
      <c r="E46" s="266"/>
      <c r="F46" s="266"/>
      <c r="G46" s="266"/>
      <c r="H46" s="264"/>
      <c r="I46" s="264"/>
      <c r="J46" s="12"/>
      <c r="K46" s="12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s="36" customFormat="1" ht="15" customHeight="1" x14ac:dyDescent="0.25">
      <c r="A47" s="267"/>
      <c r="B47" s="266"/>
      <c r="C47" s="266"/>
      <c r="D47" s="265" t="s">
        <v>245</v>
      </c>
      <c r="E47" s="265"/>
      <c r="F47" s="265"/>
      <c r="G47" s="265"/>
      <c r="H47" s="270"/>
      <c r="I47" s="264"/>
      <c r="J47" s="12"/>
      <c r="K47" s="12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s="36" customFormat="1" x14ac:dyDescent="0.25">
      <c r="A48" s="264"/>
      <c r="B48" s="264"/>
      <c r="C48" s="268"/>
      <c r="D48" s="264"/>
      <c r="E48" s="264"/>
      <c r="F48" s="264"/>
      <c r="G48" s="264"/>
      <c r="H48" s="264"/>
      <c r="I48" s="264"/>
      <c r="J48" s="12"/>
      <c r="K48" s="12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s="36" customFormat="1" x14ac:dyDescent="0.25">
      <c r="A49" s="264"/>
      <c r="B49" s="264"/>
      <c r="C49" s="269" t="s">
        <v>33</v>
      </c>
      <c r="D49" s="266"/>
      <c r="E49" s="266"/>
      <c r="F49" s="266"/>
      <c r="G49" s="266"/>
      <c r="H49" s="266"/>
      <c r="I49" s="266"/>
      <c r="J49" s="12"/>
      <c r="K49" s="12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s="36" customFormat="1" x14ac:dyDescent="0.25">
      <c r="A50" s="264"/>
      <c r="B50" s="264"/>
      <c r="C50" s="269" t="s">
        <v>34</v>
      </c>
      <c r="D50" s="266"/>
      <c r="E50" s="266"/>
      <c r="F50" s="266"/>
      <c r="G50" s="266"/>
      <c r="H50" s="266"/>
      <c r="I50" s="266"/>
      <c r="J50" s="12"/>
      <c r="K50" s="12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s="36" customFormat="1" x14ac:dyDescent="0.25">
      <c r="A51" s="264"/>
      <c r="B51" s="264"/>
      <c r="C51" s="269" t="s">
        <v>246</v>
      </c>
      <c r="D51" s="266"/>
      <c r="E51" s="266"/>
      <c r="F51" s="266"/>
      <c r="G51" s="266"/>
      <c r="H51" s="266"/>
      <c r="I51" s="266"/>
      <c r="J51" s="12"/>
      <c r="K51" s="12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s="36" customFormat="1" x14ac:dyDescent="0.25">
      <c r="A52" s="264"/>
      <c r="B52" s="264"/>
      <c r="C52" s="265" t="s">
        <v>14</v>
      </c>
      <c r="D52" s="266"/>
      <c r="E52" s="266"/>
      <c r="F52" s="266"/>
      <c r="G52" s="266"/>
      <c r="H52" s="266"/>
      <c r="I52" s="266"/>
      <c r="J52" s="12"/>
      <c r="K52" s="12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s="36" customFormat="1" x14ac:dyDescent="0.25">
      <c r="A53" s="264"/>
      <c r="B53" s="264"/>
      <c r="C53" s="265" t="s">
        <v>15</v>
      </c>
      <c r="D53" s="266"/>
      <c r="E53" s="266"/>
      <c r="F53" s="266"/>
      <c r="G53" s="266"/>
      <c r="H53" s="266"/>
      <c r="I53" s="266"/>
      <c r="J53" s="12"/>
      <c r="K53" s="12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s="36" customFormat="1" ht="15.75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26" s="36" customFormat="1" ht="15.7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26" s="11" customFormat="1" ht="40.5" customHeight="1" x14ac:dyDescent="0.25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11" customFormat="1" ht="40.5" customHeight="1" x14ac:dyDescent="0.25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s="11" customFormat="1" ht="40.5" customHeight="1" x14ac:dyDescent="0.25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</sheetData>
  <mergeCells count="19">
    <mergeCell ref="C51:I51"/>
    <mergeCell ref="C52:I52"/>
    <mergeCell ref="C53:I53"/>
    <mergeCell ref="D46:G46"/>
    <mergeCell ref="A47:C47"/>
    <mergeCell ref="D47:G47"/>
    <mergeCell ref="C50:I50"/>
    <mergeCell ref="C49:I49"/>
    <mergeCell ref="A1:K1"/>
    <mergeCell ref="A3:K3"/>
    <mergeCell ref="A2:K2"/>
    <mergeCell ref="A5:A10"/>
    <mergeCell ref="B5:B10"/>
    <mergeCell ref="A11:A16"/>
    <mergeCell ref="B11:B16"/>
    <mergeCell ref="A17:A29"/>
    <mergeCell ref="B17:B29"/>
    <mergeCell ref="A30:A40"/>
    <mergeCell ref="B30:B40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7"/>
  <sheetViews>
    <sheetView view="pageBreakPreview" zoomScaleNormal="71" zoomScaleSheetLayoutView="100" workbookViewId="0">
      <pane ySplit="1" topLeftCell="A2" activePane="bottomLeft" state="frozen"/>
      <selection pane="bottomLeft" activeCell="A4" sqref="A4"/>
    </sheetView>
  </sheetViews>
  <sheetFormatPr baseColWidth="10" defaultColWidth="11.42578125" defaultRowHeight="15" customHeight="1" x14ac:dyDescent="0.2"/>
  <cols>
    <col min="1" max="1" width="13.42578125" style="5" customWidth="1"/>
    <col min="2" max="2" width="11.42578125" style="1" customWidth="1"/>
    <col min="3" max="3" width="34" style="1" customWidth="1"/>
    <col min="4" max="4" width="21.42578125" style="1" customWidth="1"/>
    <col min="5" max="5" width="10.85546875" style="1" customWidth="1"/>
    <col min="6" max="6" width="10" style="1" customWidth="1"/>
    <col min="7" max="7" width="13.42578125" style="2" customWidth="1"/>
    <col min="8" max="8" width="15.42578125" style="3" customWidth="1"/>
    <col min="9" max="9" width="52.5703125" style="1" customWidth="1"/>
    <col min="10" max="10" width="17.140625" style="1" customWidth="1"/>
    <col min="11" max="11" width="19.5703125" style="1" customWidth="1"/>
    <col min="12" max="16384" width="11.42578125" style="1"/>
  </cols>
  <sheetData>
    <row r="1" spans="1:11" ht="30" customHeight="1" x14ac:dyDescent="0.2">
      <c r="A1" s="81" t="s">
        <v>11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ht="30" customHeight="1" x14ac:dyDescent="0.2">
      <c r="A2" s="72" t="s">
        <v>133</v>
      </c>
      <c r="B2" s="73"/>
      <c r="C2" s="73"/>
      <c r="D2" s="73"/>
      <c r="E2" s="73"/>
      <c r="F2" s="73"/>
      <c r="G2" s="73"/>
      <c r="H2" s="73"/>
      <c r="I2" s="73"/>
      <c r="J2" s="73"/>
      <c r="K2" s="74"/>
    </row>
    <row r="3" spans="1:11" ht="27" customHeight="1" thickBot="1" x14ac:dyDescent="0.25">
      <c r="A3" s="84" t="s">
        <v>12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ht="35.65" customHeight="1" thickBot="1" x14ac:dyDescent="0.25">
      <c r="A4" s="26" t="s">
        <v>18</v>
      </c>
      <c r="B4" s="27" t="s">
        <v>19</v>
      </c>
      <c r="C4" s="27" t="s">
        <v>2</v>
      </c>
      <c r="D4" s="27" t="s">
        <v>20</v>
      </c>
      <c r="E4" s="27" t="s">
        <v>21</v>
      </c>
      <c r="F4" s="28" t="s">
        <v>22</v>
      </c>
      <c r="G4" s="29" t="s">
        <v>23</v>
      </c>
      <c r="H4" s="29" t="s">
        <v>24</v>
      </c>
      <c r="I4" s="27" t="s">
        <v>6</v>
      </c>
      <c r="J4" s="27" t="s">
        <v>7</v>
      </c>
      <c r="K4" s="30" t="s">
        <v>8</v>
      </c>
    </row>
    <row r="5" spans="1:11" s="41" customFormat="1" ht="11.25" customHeight="1" x14ac:dyDescent="0.25">
      <c r="A5" s="100">
        <v>46144</v>
      </c>
      <c r="B5" s="90" t="s">
        <v>137</v>
      </c>
      <c r="C5" s="102" t="s">
        <v>138</v>
      </c>
      <c r="D5" s="77" t="s">
        <v>35</v>
      </c>
      <c r="E5" s="77" t="s">
        <v>139</v>
      </c>
      <c r="F5" s="95">
        <v>30</v>
      </c>
      <c r="G5" s="79">
        <v>20</v>
      </c>
      <c r="H5" s="79">
        <f>F5*G5</f>
        <v>600</v>
      </c>
      <c r="I5" s="77" t="s">
        <v>140</v>
      </c>
      <c r="J5" s="77" t="s">
        <v>9</v>
      </c>
      <c r="K5" s="77" t="s">
        <v>10</v>
      </c>
    </row>
    <row r="6" spans="1:11" s="41" customFormat="1" ht="11.25" customHeight="1" x14ac:dyDescent="0.25">
      <c r="A6" s="101"/>
      <c r="B6" s="91"/>
      <c r="C6" s="103"/>
      <c r="D6" s="78"/>
      <c r="E6" s="78"/>
      <c r="F6" s="96"/>
      <c r="G6" s="80"/>
      <c r="H6" s="80"/>
      <c r="I6" s="78"/>
      <c r="J6" s="78"/>
      <c r="K6" s="78"/>
    </row>
    <row r="7" spans="1:11" s="6" customFormat="1" ht="12" customHeight="1" x14ac:dyDescent="0.25">
      <c r="A7" s="97">
        <v>46144</v>
      </c>
      <c r="B7" s="90" t="s">
        <v>141</v>
      </c>
      <c r="C7" s="98" t="s">
        <v>142</v>
      </c>
      <c r="D7" s="75" t="s">
        <v>35</v>
      </c>
      <c r="E7" s="93" t="s">
        <v>143</v>
      </c>
      <c r="F7" s="99" t="s">
        <v>144</v>
      </c>
      <c r="G7" s="76">
        <v>2</v>
      </c>
      <c r="H7" s="76">
        <f>F7*G7</f>
        <v>98</v>
      </c>
      <c r="I7" s="75" t="s">
        <v>140</v>
      </c>
      <c r="J7" s="75" t="s">
        <v>9</v>
      </c>
      <c r="K7" s="75" t="s">
        <v>10</v>
      </c>
    </row>
    <row r="8" spans="1:11" s="6" customFormat="1" ht="12" customHeight="1" x14ac:dyDescent="0.25">
      <c r="A8" s="97"/>
      <c r="B8" s="91"/>
      <c r="C8" s="98"/>
      <c r="D8" s="75"/>
      <c r="E8" s="93"/>
      <c r="F8" s="99"/>
      <c r="G8" s="76"/>
      <c r="H8" s="76"/>
      <c r="I8" s="75"/>
      <c r="J8" s="75"/>
      <c r="K8" s="75"/>
    </row>
    <row r="9" spans="1:11" s="6" customFormat="1" ht="12" customHeight="1" x14ac:dyDescent="0.25">
      <c r="A9" s="89">
        <v>46144</v>
      </c>
      <c r="B9" s="90" t="s">
        <v>145</v>
      </c>
      <c r="C9" s="92" t="s">
        <v>146</v>
      </c>
      <c r="D9" s="75" t="s">
        <v>35</v>
      </c>
      <c r="E9" s="93" t="s">
        <v>147</v>
      </c>
      <c r="F9" s="94">
        <v>9</v>
      </c>
      <c r="G9" s="76">
        <v>10</v>
      </c>
      <c r="H9" s="76">
        <f>F9*G9</f>
        <v>90</v>
      </c>
      <c r="I9" s="75" t="s">
        <v>140</v>
      </c>
      <c r="J9" s="75" t="s">
        <v>9</v>
      </c>
      <c r="K9" s="75" t="s">
        <v>10</v>
      </c>
    </row>
    <row r="10" spans="1:11" s="6" customFormat="1" ht="12" customHeight="1" x14ac:dyDescent="0.25">
      <c r="A10" s="89"/>
      <c r="B10" s="91"/>
      <c r="C10" s="92"/>
      <c r="D10" s="75"/>
      <c r="E10" s="93"/>
      <c r="F10" s="94"/>
      <c r="G10" s="76"/>
      <c r="H10" s="76"/>
      <c r="I10" s="75"/>
      <c r="J10" s="75"/>
      <c r="K10" s="75"/>
    </row>
    <row r="11" spans="1:11" s="6" customFormat="1" ht="12" customHeight="1" x14ac:dyDescent="0.25">
      <c r="A11" s="89">
        <v>46144</v>
      </c>
      <c r="B11" s="90" t="s">
        <v>148</v>
      </c>
      <c r="C11" s="75" t="s">
        <v>149</v>
      </c>
      <c r="D11" s="75" t="s">
        <v>35</v>
      </c>
      <c r="E11" s="75" t="s">
        <v>150</v>
      </c>
      <c r="F11" s="87">
        <v>5</v>
      </c>
      <c r="G11" s="76">
        <v>100</v>
      </c>
      <c r="H11" s="76">
        <f>F11*G11</f>
        <v>500</v>
      </c>
      <c r="I11" s="75" t="s">
        <v>140</v>
      </c>
      <c r="J11" s="75" t="s">
        <v>9</v>
      </c>
      <c r="K11" s="75" t="s">
        <v>10</v>
      </c>
    </row>
    <row r="12" spans="1:11" s="6" customFormat="1" ht="12" customHeight="1" x14ac:dyDescent="0.25">
      <c r="A12" s="89"/>
      <c r="B12" s="91"/>
      <c r="C12" s="75"/>
      <c r="D12" s="75"/>
      <c r="E12" s="75"/>
      <c r="F12" s="88"/>
      <c r="G12" s="76"/>
      <c r="H12" s="76"/>
      <c r="I12" s="75"/>
      <c r="J12" s="75"/>
      <c r="K12" s="75"/>
    </row>
    <row r="13" spans="1:11" s="6" customFormat="1" ht="12" customHeight="1" x14ac:dyDescent="0.25">
      <c r="A13" s="89">
        <v>46145</v>
      </c>
      <c r="B13" s="90" t="s">
        <v>151</v>
      </c>
      <c r="C13" s="93" t="s">
        <v>138</v>
      </c>
      <c r="D13" s="75" t="s">
        <v>35</v>
      </c>
      <c r="E13" s="75" t="s">
        <v>139</v>
      </c>
      <c r="F13" s="95">
        <v>30</v>
      </c>
      <c r="G13" s="106">
        <v>20</v>
      </c>
      <c r="H13" s="76">
        <f>F13*G13</f>
        <v>600</v>
      </c>
      <c r="I13" s="75" t="s">
        <v>140</v>
      </c>
      <c r="J13" s="75" t="s">
        <v>9</v>
      </c>
      <c r="K13" s="75" t="s">
        <v>10</v>
      </c>
    </row>
    <row r="14" spans="1:11" s="6" customFormat="1" ht="12" customHeight="1" x14ac:dyDescent="0.25">
      <c r="A14" s="89"/>
      <c r="B14" s="91"/>
      <c r="C14" s="93"/>
      <c r="D14" s="75"/>
      <c r="E14" s="75"/>
      <c r="F14" s="96"/>
      <c r="G14" s="106"/>
      <c r="H14" s="76"/>
      <c r="I14" s="75"/>
      <c r="J14" s="75"/>
      <c r="K14" s="75"/>
    </row>
    <row r="15" spans="1:11" s="6" customFormat="1" ht="12" customHeight="1" x14ac:dyDescent="0.25">
      <c r="A15" s="89">
        <v>46145</v>
      </c>
      <c r="B15" s="90" t="s">
        <v>152</v>
      </c>
      <c r="C15" s="92" t="s">
        <v>146</v>
      </c>
      <c r="D15" s="75" t="s">
        <v>35</v>
      </c>
      <c r="E15" s="93" t="s">
        <v>147</v>
      </c>
      <c r="F15" s="104">
        <v>10</v>
      </c>
      <c r="G15" s="76">
        <v>10</v>
      </c>
      <c r="H15" s="76">
        <f>F15*G15</f>
        <v>100</v>
      </c>
      <c r="I15" s="75" t="s">
        <v>140</v>
      </c>
      <c r="J15" s="75" t="s">
        <v>9</v>
      </c>
      <c r="K15" s="75" t="s">
        <v>10</v>
      </c>
    </row>
    <row r="16" spans="1:11" s="6" customFormat="1" ht="12" customHeight="1" x14ac:dyDescent="0.25">
      <c r="A16" s="89"/>
      <c r="B16" s="91"/>
      <c r="C16" s="92"/>
      <c r="D16" s="75"/>
      <c r="E16" s="93"/>
      <c r="F16" s="105"/>
      <c r="G16" s="76"/>
      <c r="H16" s="76"/>
      <c r="I16" s="75"/>
      <c r="J16" s="75"/>
      <c r="K16" s="75"/>
    </row>
    <row r="17" spans="1:11" s="6" customFormat="1" ht="12" customHeight="1" x14ac:dyDescent="0.25">
      <c r="A17" s="89">
        <v>46145</v>
      </c>
      <c r="B17" s="90" t="s">
        <v>153</v>
      </c>
      <c r="C17" s="75" t="s">
        <v>149</v>
      </c>
      <c r="D17" s="75" t="s">
        <v>35</v>
      </c>
      <c r="E17" s="75" t="s">
        <v>150</v>
      </c>
      <c r="F17" s="99" t="s">
        <v>154</v>
      </c>
      <c r="G17" s="76">
        <v>100</v>
      </c>
      <c r="H17" s="76">
        <f>F17*G17</f>
        <v>500</v>
      </c>
      <c r="I17" s="75" t="s">
        <v>140</v>
      </c>
      <c r="J17" s="75" t="s">
        <v>9</v>
      </c>
      <c r="K17" s="75" t="s">
        <v>10</v>
      </c>
    </row>
    <row r="18" spans="1:11" s="6" customFormat="1" ht="12" customHeight="1" x14ac:dyDescent="0.25">
      <c r="A18" s="89"/>
      <c r="B18" s="91"/>
      <c r="C18" s="75"/>
      <c r="D18" s="75"/>
      <c r="E18" s="75"/>
      <c r="F18" s="99"/>
      <c r="G18" s="76"/>
      <c r="H18" s="76"/>
      <c r="I18" s="75"/>
      <c r="J18" s="75"/>
      <c r="K18" s="75"/>
    </row>
    <row r="19" spans="1:11" s="6" customFormat="1" ht="12" customHeight="1" x14ac:dyDescent="0.25">
      <c r="A19" s="89">
        <v>46146</v>
      </c>
      <c r="B19" s="90" t="s">
        <v>155</v>
      </c>
      <c r="C19" s="93" t="s">
        <v>156</v>
      </c>
      <c r="D19" s="75" t="s">
        <v>35</v>
      </c>
      <c r="E19" s="93" t="s">
        <v>157</v>
      </c>
      <c r="F19" s="107">
        <v>45</v>
      </c>
      <c r="G19" s="106">
        <v>20</v>
      </c>
      <c r="H19" s="76">
        <f>F19*G19</f>
        <v>900</v>
      </c>
      <c r="I19" s="75" t="s">
        <v>140</v>
      </c>
      <c r="J19" s="75" t="s">
        <v>9</v>
      </c>
      <c r="K19" s="75" t="s">
        <v>10</v>
      </c>
    </row>
    <row r="20" spans="1:11" s="6" customFormat="1" ht="12" customHeight="1" x14ac:dyDescent="0.25">
      <c r="A20" s="89"/>
      <c r="B20" s="91"/>
      <c r="C20" s="93"/>
      <c r="D20" s="75"/>
      <c r="E20" s="93"/>
      <c r="F20" s="107"/>
      <c r="G20" s="106"/>
      <c r="H20" s="76"/>
      <c r="I20" s="75"/>
      <c r="J20" s="75"/>
      <c r="K20" s="75"/>
    </row>
    <row r="21" spans="1:11" s="6" customFormat="1" ht="12" customHeight="1" x14ac:dyDescent="0.25">
      <c r="A21" s="89">
        <v>46146</v>
      </c>
      <c r="B21" s="90" t="s">
        <v>158</v>
      </c>
      <c r="C21" s="93" t="s">
        <v>149</v>
      </c>
      <c r="D21" s="75" t="s">
        <v>35</v>
      </c>
      <c r="E21" s="93" t="s">
        <v>147</v>
      </c>
      <c r="F21" s="109">
        <v>10</v>
      </c>
      <c r="G21" s="76">
        <v>100</v>
      </c>
      <c r="H21" s="76">
        <f>F21*G21</f>
        <v>1000</v>
      </c>
      <c r="I21" s="75" t="s">
        <v>140</v>
      </c>
      <c r="J21" s="75" t="s">
        <v>9</v>
      </c>
      <c r="K21" s="75" t="s">
        <v>10</v>
      </c>
    </row>
    <row r="22" spans="1:11" s="6" customFormat="1" ht="12" customHeight="1" x14ac:dyDescent="0.25">
      <c r="A22" s="89"/>
      <c r="B22" s="91"/>
      <c r="C22" s="93"/>
      <c r="D22" s="75"/>
      <c r="E22" s="93"/>
      <c r="F22" s="109"/>
      <c r="G22" s="76"/>
      <c r="H22" s="76"/>
      <c r="I22" s="75"/>
      <c r="J22" s="75"/>
      <c r="K22" s="75"/>
    </row>
    <row r="23" spans="1:11" s="6" customFormat="1" ht="12" customHeight="1" x14ac:dyDescent="0.25">
      <c r="A23" s="89">
        <v>46148</v>
      </c>
      <c r="B23" s="90" t="s">
        <v>159</v>
      </c>
      <c r="C23" s="93" t="s">
        <v>160</v>
      </c>
      <c r="D23" s="75" t="s">
        <v>35</v>
      </c>
      <c r="E23" s="75" t="s">
        <v>157</v>
      </c>
      <c r="F23" s="108">
        <v>18</v>
      </c>
      <c r="G23" s="76">
        <v>100</v>
      </c>
      <c r="H23" s="76">
        <f>F23*G23</f>
        <v>1800</v>
      </c>
      <c r="I23" s="75" t="s">
        <v>140</v>
      </c>
      <c r="J23" s="75" t="s">
        <v>9</v>
      </c>
      <c r="K23" s="75" t="s">
        <v>10</v>
      </c>
    </row>
    <row r="24" spans="1:11" s="6" customFormat="1" ht="12" customHeight="1" x14ac:dyDescent="0.25">
      <c r="A24" s="89"/>
      <c r="B24" s="91"/>
      <c r="C24" s="93"/>
      <c r="D24" s="75"/>
      <c r="E24" s="75"/>
      <c r="F24" s="108"/>
      <c r="G24" s="76"/>
      <c r="H24" s="76"/>
      <c r="I24" s="75"/>
      <c r="J24" s="75"/>
      <c r="K24" s="75"/>
    </row>
    <row r="25" spans="1:11" s="6" customFormat="1" ht="12" customHeight="1" x14ac:dyDescent="0.25">
      <c r="A25" s="89">
        <v>46151</v>
      </c>
      <c r="B25" s="90" t="s">
        <v>161</v>
      </c>
      <c r="C25" s="93" t="s">
        <v>138</v>
      </c>
      <c r="D25" s="75" t="s">
        <v>35</v>
      </c>
      <c r="E25" s="75" t="s">
        <v>139</v>
      </c>
      <c r="F25" s="108">
        <v>20</v>
      </c>
      <c r="G25" s="76">
        <v>20</v>
      </c>
      <c r="H25" s="76">
        <f>F25*G25</f>
        <v>400</v>
      </c>
      <c r="I25" s="75" t="s">
        <v>140</v>
      </c>
      <c r="J25" s="75" t="s">
        <v>9</v>
      </c>
      <c r="K25" s="75" t="s">
        <v>10</v>
      </c>
    </row>
    <row r="26" spans="1:11" s="6" customFormat="1" ht="12" customHeight="1" x14ac:dyDescent="0.25">
      <c r="A26" s="89"/>
      <c r="B26" s="91"/>
      <c r="C26" s="93"/>
      <c r="D26" s="75"/>
      <c r="E26" s="75"/>
      <c r="F26" s="108"/>
      <c r="G26" s="76"/>
      <c r="H26" s="76"/>
      <c r="I26" s="75"/>
      <c r="J26" s="75"/>
      <c r="K26" s="75"/>
    </row>
    <row r="27" spans="1:11" s="6" customFormat="1" ht="12" customHeight="1" x14ac:dyDescent="0.25">
      <c r="A27" s="89">
        <v>46151</v>
      </c>
      <c r="B27" s="90" t="s">
        <v>162</v>
      </c>
      <c r="C27" s="92" t="s">
        <v>146</v>
      </c>
      <c r="D27" s="75" t="s">
        <v>35</v>
      </c>
      <c r="E27" s="93" t="s">
        <v>147</v>
      </c>
      <c r="F27" s="94">
        <v>10</v>
      </c>
      <c r="G27" s="76">
        <v>10</v>
      </c>
      <c r="H27" s="76">
        <f>F27*G27</f>
        <v>100</v>
      </c>
      <c r="I27" s="75" t="s">
        <v>140</v>
      </c>
      <c r="J27" s="75" t="s">
        <v>9</v>
      </c>
      <c r="K27" s="75" t="s">
        <v>10</v>
      </c>
    </row>
    <row r="28" spans="1:11" s="6" customFormat="1" ht="12" customHeight="1" x14ac:dyDescent="0.25">
      <c r="A28" s="89"/>
      <c r="B28" s="91"/>
      <c r="C28" s="92"/>
      <c r="D28" s="75"/>
      <c r="E28" s="93"/>
      <c r="F28" s="94"/>
      <c r="G28" s="76"/>
      <c r="H28" s="76"/>
      <c r="I28" s="75"/>
      <c r="J28" s="75"/>
      <c r="K28" s="75"/>
    </row>
    <row r="29" spans="1:11" s="6" customFormat="1" ht="12" customHeight="1" x14ac:dyDescent="0.25">
      <c r="A29" s="89">
        <v>46151</v>
      </c>
      <c r="B29" s="90" t="s">
        <v>163</v>
      </c>
      <c r="C29" s="75" t="s">
        <v>149</v>
      </c>
      <c r="D29" s="75" t="s">
        <v>35</v>
      </c>
      <c r="E29" s="75" t="s">
        <v>147</v>
      </c>
      <c r="F29" s="108">
        <v>5</v>
      </c>
      <c r="G29" s="76">
        <v>100</v>
      </c>
      <c r="H29" s="76">
        <f>F29*G29</f>
        <v>500</v>
      </c>
      <c r="I29" s="75" t="s">
        <v>140</v>
      </c>
      <c r="J29" s="75" t="s">
        <v>9</v>
      </c>
      <c r="K29" s="75" t="s">
        <v>10</v>
      </c>
    </row>
    <row r="30" spans="1:11" s="6" customFormat="1" ht="12" customHeight="1" x14ac:dyDescent="0.25">
      <c r="A30" s="89"/>
      <c r="B30" s="91"/>
      <c r="C30" s="75"/>
      <c r="D30" s="75"/>
      <c r="E30" s="75"/>
      <c r="F30" s="108"/>
      <c r="G30" s="76"/>
      <c r="H30" s="76"/>
      <c r="I30" s="75"/>
      <c r="J30" s="75"/>
      <c r="K30" s="75"/>
    </row>
    <row r="31" spans="1:11" s="6" customFormat="1" ht="12" customHeight="1" x14ac:dyDescent="0.25">
      <c r="A31" s="89">
        <v>46152</v>
      </c>
      <c r="B31" s="90" t="s">
        <v>164</v>
      </c>
      <c r="C31" s="93" t="s">
        <v>138</v>
      </c>
      <c r="D31" s="75" t="s">
        <v>35</v>
      </c>
      <c r="E31" s="75" t="s">
        <v>139</v>
      </c>
      <c r="F31" s="108">
        <v>21</v>
      </c>
      <c r="G31" s="76">
        <v>20</v>
      </c>
      <c r="H31" s="76">
        <f>F31*G31</f>
        <v>420</v>
      </c>
      <c r="I31" s="75" t="s">
        <v>140</v>
      </c>
      <c r="J31" s="75" t="s">
        <v>9</v>
      </c>
      <c r="K31" s="75" t="s">
        <v>10</v>
      </c>
    </row>
    <row r="32" spans="1:11" s="6" customFormat="1" ht="12" customHeight="1" x14ac:dyDescent="0.25">
      <c r="A32" s="89"/>
      <c r="B32" s="91"/>
      <c r="C32" s="93"/>
      <c r="D32" s="75"/>
      <c r="E32" s="75"/>
      <c r="F32" s="108"/>
      <c r="G32" s="76"/>
      <c r="H32" s="76"/>
      <c r="I32" s="75"/>
      <c r="J32" s="75"/>
      <c r="K32" s="75"/>
    </row>
    <row r="33" spans="1:11" s="6" customFormat="1" ht="12" customHeight="1" x14ac:dyDescent="0.25">
      <c r="A33" s="89">
        <v>46152</v>
      </c>
      <c r="B33" s="90" t="s">
        <v>165</v>
      </c>
      <c r="C33" s="92" t="s">
        <v>146</v>
      </c>
      <c r="D33" s="75" t="s">
        <v>35</v>
      </c>
      <c r="E33" s="93" t="s">
        <v>147</v>
      </c>
      <c r="F33" s="104">
        <v>11</v>
      </c>
      <c r="G33" s="76">
        <v>10</v>
      </c>
      <c r="H33" s="76">
        <f>F33*G33</f>
        <v>110</v>
      </c>
      <c r="I33" s="75" t="s">
        <v>140</v>
      </c>
      <c r="J33" s="75" t="s">
        <v>9</v>
      </c>
      <c r="K33" s="75" t="s">
        <v>10</v>
      </c>
    </row>
    <row r="34" spans="1:11" s="6" customFormat="1" ht="12" customHeight="1" x14ac:dyDescent="0.25">
      <c r="A34" s="89"/>
      <c r="B34" s="91"/>
      <c r="C34" s="92"/>
      <c r="D34" s="75"/>
      <c r="E34" s="93"/>
      <c r="F34" s="105"/>
      <c r="G34" s="76"/>
      <c r="H34" s="76"/>
      <c r="I34" s="75"/>
      <c r="J34" s="75"/>
      <c r="K34" s="75"/>
    </row>
    <row r="35" spans="1:11" s="6" customFormat="1" ht="12" customHeight="1" x14ac:dyDescent="0.25">
      <c r="A35" s="100">
        <v>46152</v>
      </c>
      <c r="B35" s="90" t="s">
        <v>166</v>
      </c>
      <c r="C35" s="75" t="s">
        <v>149</v>
      </c>
      <c r="D35" s="75" t="s">
        <v>35</v>
      </c>
      <c r="E35" s="75" t="s">
        <v>150</v>
      </c>
      <c r="F35" s="110">
        <v>5</v>
      </c>
      <c r="G35" s="76">
        <v>100</v>
      </c>
      <c r="H35" s="76">
        <f>F35*G35</f>
        <v>500</v>
      </c>
      <c r="I35" s="75" t="s">
        <v>140</v>
      </c>
      <c r="J35" s="75" t="s">
        <v>9</v>
      </c>
      <c r="K35" s="75" t="s">
        <v>10</v>
      </c>
    </row>
    <row r="36" spans="1:11" s="6" customFormat="1" ht="12" customHeight="1" x14ac:dyDescent="0.25">
      <c r="A36" s="101"/>
      <c r="B36" s="91"/>
      <c r="C36" s="75"/>
      <c r="D36" s="75"/>
      <c r="E36" s="75"/>
      <c r="F36" s="111"/>
      <c r="G36" s="76"/>
      <c r="H36" s="76"/>
      <c r="I36" s="75"/>
      <c r="J36" s="75"/>
      <c r="K36" s="75"/>
    </row>
    <row r="37" spans="1:11" s="6" customFormat="1" ht="12" customHeight="1" x14ac:dyDescent="0.25">
      <c r="A37" s="89">
        <v>46153</v>
      </c>
      <c r="B37" s="90" t="s">
        <v>167</v>
      </c>
      <c r="C37" s="75" t="s">
        <v>149</v>
      </c>
      <c r="D37" s="75" t="s">
        <v>35</v>
      </c>
      <c r="E37" s="75" t="s">
        <v>150</v>
      </c>
      <c r="F37" s="112">
        <v>10</v>
      </c>
      <c r="G37" s="76">
        <v>100</v>
      </c>
      <c r="H37" s="76">
        <f>F37*G37</f>
        <v>1000</v>
      </c>
      <c r="I37" s="75" t="s">
        <v>140</v>
      </c>
      <c r="J37" s="75" t="s">
        <v>9</v>
      </c>
      <c r="K37" s="75" t="s">
        <v>10</v>
      </c>
    </row>
    <row r="38" spans="1:11" s="6" customFormat="1" ht="12" customHeight="1" x14ac:dyDescent="0.25">
      <c r="A38" s="89"/>
      <c r="B38" s="91"/>
      <c r="C38" s="75"/>
      <c r="D38" s="75"/>
      <c r="E38" s="75"/>
      <c r="F38" s="112"/>
      <c r="G38" s="76"/>
      <c r="H38" s="76"/>
      <c r="I38" s="75"/>
      <c r="J38" s="75"/>
      <c r="K38" s="75"/>
    </row>
    <row r="39" spans="1:11" s="6" customFormat="1" ht="12" customHeight="1" x14ac:dyDescent="0.25">
      <c r="A39" s="89">
        <v>46155</v>
      </c>
      <c r="B39" s="90" t="s">
        <v>168</v>
      </c>
      <c r="C39" s="93" t="s">
        <v>160</v>
      </c>
      <c r="D39" s="75" t="s">
        <v>35</v>
      </c>
      <c r="E39" s="93" t="s">
        <v>157</v>
      </c>
      <c r="F39" s="108">
        <v>23</v>
      </c>
      <c r="G39" s="76">
        <v>100</v>
      </c>
      <c r="H39" s="76">
        <f>F39*G39</f>
        <v>2300</v>
      </c>
      <c r="I39" s="75" t="s">
        <v>140</v>
      </c>
      <c r="J39" s="75" t="s">
        <v>9</v>
      </c>
      <c r="K39" s="75" t="s">
        <v>10</v>
      </c>
    </row>
    <row r="40" spans="1:11" s="6" customFormat="1" ht="12" customHeight="1" x14ac:dyDescent="0.25">
      <c r="A40" s="89"/>
      <c r="B40" s="91"/>
      <c r="C40" s="93"/>
      <c r="D40" s="75"/>
      <c r="E40" s="93"/>
      <c r="F40" s="108"/>
      <c r="G40" s="76"/>
      <c r="H40" s="76"/>
      <c r="I40" s="75"/>
      <c r="J40" s="75"/>
      <c r="K40" s="75"/>
    </row>
    <row r="41" spans="1:11" s="6" customFormat="1" ht="12" customHeight="1" x14ac:dyDescent="0.25">
      <c r="A41" s="89">
        <v>46157</v>
      </c>
      <c r="B41" s="90" t="s">
        <v>169</v>
      </c>
      <c r="C41" s="75" t="s">
        <v>149</v>
      </c>
      <c r="D41" s="75" t="s">
        <v>35</v>
      </c>
      <c r="E41" s="75" t="s">
        <v>150</v>
      </c>
      <c r="F41" s="112">
        <v>5</v>
      </c>
      <c r="G41" s="76">
        <v>100</v>
      </c>
      <c r="H41" s="76">
        <f>F41*G41</f>
        <v>500</v>
      </c>
      <c r="I41" s="75" t="s">
        <v>140</v>
      </c>
      <c r="J41" s="75" t="s">
        <v>9</v>
      </c>
      <c r="K41" s="75" t="s">
        <v>10</v>
      </c>
    </row>
    <row r="42" spans="1:11" s="6" customFormat="1" ht="12" customHeight="1" x14ac:dyDescent="0.25">
      <c r="A42" s="89"/>
      <c r="B42" s="91"/>
      <c r="C42" s="75"/>
      <c r="D42" s="75"/>
      <c r="E42" s="75"/>
      <c r="F42" s="112"/>
      <c r="G42" s="76"/>
      <c r="H42" s="76"/>
      <c r="I42" s="75"/>
      <c r="J42" s="75"/>
      <c r="K42" s="75"/>
    </row>
    <row r="43" spans="1:11" s="6" customFormat="1" ht="12.75" customHeight="1" x14ac:dyDescent="0.25">
      <c r="A43" s="100">
        <v>46158</v>
      </c>
      <c r="B43" s="90" t="s">
        <v>170</v>
      </c>
      <c r="C43" s="93" t="s">
        <v>138</v>
      </c>
      <c r="D43" s="75" t="s">
        <v>35</v>
      </c>
      <c r="E43" s="75" t="s">
        <v>139</v>
      </c>
      <c r="F43" s="108">
        <v>38</v>
      </c>
      <c r="G43" s="76">
        <v>20</v>
      </c>
      <c r="H43" s="76">
        <f>F43*G43</f>
        <v>760</v>
      </c>
      <c r="I43" s="75" t="s">
        <v>140</v>
      </c>
      <c r="J43" s="75" t="s">
        <v>9</v>
      </c>
      <c r="K43" s="75" t="s">
        <v>10</v>
      </c>
    </row>
    <row r="44" spans="1:11" s="6" customFormat="1" ht="12.75" customHeight="1" x14ac:dyDescent="0.25">
      <c r="A44" s="101"/>
      <c r="B44" s="91"/>
      <c r="C44" s="93"/>
      <c r="D44" s="75"/>
      <c r="E44" s="75"/>
      <c r="F44" s="108"/>
      <c r="G44" s="76"/>
      <c r="H44" s="76"/>
      <c r="I44" s="75"/>
      <c r="J44" s="75"/>
      <c r="K44" s="75"/>
    </row>
    <row r="45" spans="1:11" s="6" customFormat="1" ht="12.75" customHeight="1" x14ac:dyDescent="0.25">
      <c r="A45" s="100">
        <v>46158</v>
      </c>
      <c r="B45" s="90" t="s">
        <v>171</v>
      </c>
      <c r="C45" s="92" t="s">
        <v>146</v>
      </c>
      <c r="D45" s="75" t="s">
        <v>35</v>
      </c>
      <c r="E45" s="93" t="s">
        <v>147</v>
      </c>
      <c r="F45" s="109">
        <v>8</v>
      </c>
      <c r="G45" s="76">
        <v>10</v>
      </c>
      <c r="H45" s="76">
        <f>F45*G45</f>
        <v>80</v>
      </c>
      <c r="I45" s="75" t="s">
        <v>140</v>
      </c>
      <c r="J45" s="75" t="s">
        <v>9</v>
      </c>
      <c r="K45" s="75" t="s">
        <v>10</v>
      </c>
    </row>
    <row r="46" spans="1:11" s="6" customFormat="1" ht="12.75" customHeight="1" x14ac:dyDescent="0.25">
      <c r="A46" s="101"/>
      <c r="B46" s="91"/>
      <c r="C46" s="92"/>
      <c r="D46" s="75"/>
      <c r="E46" s="93"/>
      <c r="F46" s="109"/>
      <c r="G46" s="76"/>
      <c r="H46" s="76"/>
      <c r="I46" s="75"/>
      <c r="J46" s="75"/>
      <c r="K46" s="75"/>
    </row>
    <row r="47" spans="1:11" s="6" customFormat="1" ht="12" customHeight="1" x14ac:dyDescent="0.25">
      <c r="A47" s="89">
        <v>46158</v>
      </c>
      <c r="B47" s="90" t="s">
        <v>172</v>
      </c>
      <c r="C47" s="75" t="s">
        <v>149</v>
      </c>
      <c r="D47" s="75" t="s">
        <v>35</v>
      </c>
      <c r="E47" s="75" t="s">
        <v>150</v>
      </c>
      <c r="F47" s="112">
        <v>5</v>
      </c>
      <c r="G47" s="76">
        <v>100</v>
      </c>
      <c r="H47" s="76">
        <f>F47*G47</f>
        <v>500</v>
      </c>
      <c r="I47" s="75" t="s">
        <v>140</v>
      </c>
      <c r="J47" s="75" t="s">
        <v>9</v>
      </c>
      <c r="K47" s="75" t="s">
        <v>10</v>
      </c>
    </row>
    <row r="48" spans="1:11" s="6" customFormat="1" ht="12" customHeight="1" x14ac:dyDescent="0.25">
      <c r="A48" s="89"/>
      <c r="B48" s="91"/>
      <c r="C48" s="75"/>
      <c r="D48" s="75"/>
      <c r="E48" s="75"/>
      <c r="F48" s="112"/>
      <c r="G48" s="76"/>
      <c r="H48" s="76"/>
      <c r="I48" s="75"/>
      <c r="J48" s="75"/>
      <c r="K48" s="75"/>
    </row>
    <row r="49" spans="1:11" s="6" customFormat="1" ht="12" customHeight="1" x14ac:dyDescent="0.25">
      <c r="A49" s="89">
        <v>46159</v>
      </c>
      <c r="B49" s="90" t="s">
        <v>173</v>
      </c>
      <c r="C49" s="93" t="s">
        <v>138</v>
      </c>
      <c r="D49" s="75" t="s">
        <v>35</v>
      </c>
      <c r="E49" s="75" t="s">
        <v>139</v>
      </c>
      <c r="F49" s="95">
        <v>39</v>
      </c>
      <c r="G49" s="76">
        <v>20</v>
      </c>
      <c r="H49" s="76">
        <f>F49*G49</f>
        <v>780</v>
      </c>
      <c r="I49" s="75" t="s">
        <v>140</v>
      </c>
      <c r="J49" s="75" t="s">
        <v>9</v>
      </c>
      <c r="K49" s="75" t="s">
        <v>10</v>
      </c>
    </row>
    <row r="50" spans="1:11" s="6" customFormat="1" ht="12" customHeight="1" x14ac:dyDescent="0.25">
      <c r="A50" s="89"/>
      <c r="B50" s="91"/>
      <c r="C50" s="93"/>
      <c r="D50" s="75"/>
      <c r="E50" s="75"/>
      <c r="F50" s="96"/>
      <c r="G50" s="76"/>
      <c r="H50" s="76"/>
      <c r="I50" s="75"/>
      <c r="J50" s="75"/>
      <c r="K50" s="75"/>
    </row>
    <row r="51" spans="1:11" s="6" customFormat="1" ht="12" customHeight="1" x14ac:dyDescent="0.25">
      <c r="A51" s="89">
        <v>46159</v>
      </c>
      <c r="B51" s="90" t="s">
        <v>174</v>
      </c>
      <c r="C51" s="92" t="s">
        <v>146</v>
      </c>
      <c r="D51" s="75" t="s">
        <v>35</v>
      </c>
      <c r="E51" s="93" t="s">
        <v>147</v>
      </c>
      <c r="F51" s="99" t="s">
        <v>175</v>
      </c>
      <c r="G51" s="76">
        <v>10</v>
      </c>
      <c r="H51" s="76">
        <f>F51*G51</f>
        <v>110</v>
      </c>
      <c r="I51" s="75" t="s">
        <v>140</v>
      </c>
      <c r="J51" s="75" t="s">
        <v>9</v>
      </c>
      <c r="K51" s="75" t="s">
        <v>10</v>
      </c>
    </row>
    <row r="52" spans="1:11" s="6" customFormat="1" ht="12" customHeight="1" x14ac:dyDescent="0.25">
      <c r="A52" s="89"/>
      <c r="B52" s="91"/>
      <c r="C52" s="92"/>
      <c r="D52" s="75"/>
      <c r="E52" s="93"/>
      <c r="F52" s="99"/>
      <c r="G52" s="76"/>
      <c r="H52" s="76"/>
      <c r="I52" s="75"/>
      <c r="J52" s="75"/>
      <c r="K52" s="75"/>
    </row>
    <row r="53" spans="1:11" s="6" customFormat="1" ht="12" customHeight="1" x14ac:dyDescent="0.25">
      <c r="A53" s="89">
        <v>46159</v>
      </c>
      <c r="B53" s="90" t="s">
        <v>176</v>
      </c>
      <c r="C53" s="93" t="s">
        <v>149</v>
      </c>
      <c r="D53" s="75" t="s">
        <v>35</v>
      </c>
      <c r="E53" s="93" t="s">
        <v>147</v>
      </c>
      <c r="F53" s="114">
        <v>10</v>
      </c>
      <c r="G53" s="106">
        <v>100</v>
      </c>
      <c r="H53" s="76">
        <f>F53*G53</f>
        <v>1000</v>
      </c>
      <c r="I53" s="75" t="s">
        <v>140</v>
      </c>
      <c r="J53" s="75" t="s">
        <v>9</v>
      </c>
      <c r="K53" s="75" t="s">
        <v>10</v>
      </c>
    </row>
    <row r="54" spans="1:11" s="6" customFormat="1" ht="12" customHeight="1" x14ac:dyDescent="0.25">
      <c r="A54" s="89"/>
      <c r="B54" s="91"/>
      <c r="C54" s="93"/>
      <c r="D54" s="75"/>
      <c r="E54" s="93"/>
      <c r="F54" s="114"/>
      <c r="G54" s="106"/>
      <c r="H54" s="76"/>
      <c r="I54" s="75"/>
      <c r="J54" s="75"/>
      <c r="K54" s="75"/>
    </row>
    <row r="55" spans="1:11" s="6" customFormat="1" ht="12" customHeight="1" x14ac:dyDescent="0.25">
      <c r="A55" s="89">
        <v>46162</v>
      </c>
      <c r="B55" s="90" t="s">
        <v>177</v>
      </c>
      <c r="C55" s="93" t="s">
        <v>160</v>
      </c>
      <c r="D55" s="75" t="s">
        <v>35</v>
      </c>
      <c r="E55" s="93" t="s">
        <v>157</v>
      </c>
      <c r="F55" s="108">
        <v>22</v>
      </c>
      <c r="G55" s="76">
        <v>100</v>
      </c>
      <c r="H55" s="76">
        <f>F55*G55</f>
        <v>2200</v>
      </c>
      <c r="I55" s="75" t="s">
        <v>140</v>
      </c>
      <c r="J55" s="75" t="s">
        <v>9</v>
      </c>
      <c r="K55" s="75" t="s">
        <v>10</v>
      </c>
    </row>
    <row r="56" spans="1:11" s="6" customFormat="1" ht="12" customHeight="1" thickBot="1" x14ac:dyDescent="0.3">
      <c r="A56" s="89"/>
      <c r="B56" s="91"/>
      <c r="C56" s="93"/>
      <c r="D56" s="75"/>
      <c r="E56" s="93"/>
      <c r="F56" s="108"/>
      <c r="G56" s="76"/>
      <c r="H56" s="76"/>
      <c r="I56" s="75"/>
      <c r="J56" s="75"/>
      <c r="K56" s="75"/>
    </row>
    <row r="57" spans="1:11" ht="30" customHeight="1" x14ac:dyDescent="0.2">
      <c r="A57" s="81" t="s">
        <v>11</v>
      </c>
      <c r="B57" s="82"/>
      <c r="C57" s="82"/>
      <c r="D57" s="82"/>
      <c r="E57" s="82"/>
      <c r="F57" s="82"/>
      <c r="G57" s="82"/>
      <c r="H57" s="82"/>
      <c r="I57" s="82"/>
      <c r="J57" s="82"/>
      <c r="K57" s="83"/>
    </row>
    <row r="58" spans="1:11" ht="30" customHeight="1" x14ac:dyDescent="0.2">
      <c r="A58" s="72" t="s">
        <v>133</v>
      </c>
      <c r="B58" s="73"/>
      <c r="C58" s="73"/>
      <c r="D58" s="73"/>
      <c r="E58" s="73"/>
      <c r="F58" s="73"/>
      <c r="G58" s="73"/>
      <c r="H58" s="73"/>
      <c r="I58" s="73"/>
      <c r="J58" s="73"/>
      <c r="K58" s="74"/>
    </row>
    <row r="59" spans="1:11" ht="27" customHeight="1" thickBot="1" x14ac:dyDescent="0.25">
      <c r="A59" s="84" t="s">
        <v>12</v>
      </c>
      <c r="B59" s="85"/>
      <c r="C59" s="85"/>
      <c r="D59" s="85"/>
      <c r="E59" s="85"/>
      <c r="F59" s="85"/>
      <c r="G59" s="85"/>
      <c r="H59" s="85"/>
      <c r="I59" s="85"/>
      <c r="J59" s="85"/>
      <c r="K59" s="86"/>
    </row>
    <row r="60" spans="1:11" ht="35.65" customHeight="1" thickBot="1" x14ac:dyDescent="0.25">
      <c r="A60" s="26" t="s">
        <v>18</v>
      </c>
      <c r="B60" s="27" t="s">
        <v>19</v>
      </c>
      <c r="C60" s="27" t="s">
        <v>2</v>
      </c>
      <c r="D60" s="27" t="s">
        <v>20</v>
      </c>
      <c r="E60" s="27" t="s">
        <v>21</v>
      </c>
      <c r="F60" s="28" t="s">
        <v>22</v>
      </c>
      <c r="G60" s="29" t="s">
        <v>23</v>
      </c>
      <c r="H60" s="29" t="s">
        <v>24</v>
      </c>
      <c r="I60" s="27" t="s">
        <v>6</v>
      </c>
      <c r="J60" s="27" t="s">
        <v>7</v>
      </c>
      <c r="K60" s="30" t="s">
        <v>8</v>
      </c>
    </row>
    <row r="61" spans="1:11" s="6" customFormat="1" ht="12" customHeight="1" x14ac:dyDescent="0.25">
      <c r="A61" s="89">
        <v>46163</v>
      </c>
      <c r="B61" s="90" t="s">
        <v>178</v>
      </c>
      <c r="C61" s="93" t="s">
        <v>138</v>
      </c>
      <c r="D61" s="75" t="s">
        <v>35</v>
      </c>
      <c r="E61" s="75" t="s">
        <v>139</v>
      </c>
      <c r="F61" s="108">
        <v>34</v>
      </c>
      <c r="G61" s="76">
        <v>20</v>
      </c>
      <c r="H61" s="76">
        <f>F61*G61</f>
        <v>680</v>
      </c>
      <c r="I61" s="75" t="s">
        <v>140</v>
      </c>
      <c r="J61" s="75" t="s">
        <v>9</v>
      </c>
      <c r="K61" s="75" t="s">
        <v>10</v>
      </c>
    </row>
    <row r="62" spans="1:11" s="6" customFormat="1" ht="12" customHeight="1" x14ac:dyDescent="0.25">
      <c r="A62" s="89"/>
      <c r="B62" s="91"/>
      <c r="C62" s="93"/>
      <c r="D62" s="75"/>
      <c r="E62" s="75"/>
      <c r="F62" s="108"/>
      <c r="G62" s="76"/>
      <c r="H62" s="76"/>
      <c r="I62" s="75"/>
      <c r="J62" s="75"/>
      <c r="K62" s="75"/>
    </row>
    <row r="63" spans="1:11" s="6" customFormat="1" ht="12" customHeight="1" x14ac:dyDescent="0.25">
      <c r="A63" s="89">
        <v>46164</v>
      </c>
      <c r="B63" s="90" t="s">
        <v>179</v>
      </c>
      <c r="C63" s="93" t="s">
        <v>138</v>
      </c>
      <c r="D63" s="75" t="s">
        <v>35</v>
      </c>
      <c r="E63" s="75" t="s">
        <v>139</v>
      </c>
      <c r="F63" s="108">
        <v>34</v>
      </c>
      <c r="G63" s="76">
        <v>20</v>
      </c>
      <c r="H63" s="76">
        <f>F63*G63</f>
        <v>680</v>
      </c>
      <c r="I63" s="75" t="s">
        <v>140</v>
      </c>
      <c r="J63" s="75" t="s">
        <v>9</v>
      </c>
      <c r="K63" s="75" t="s">
        <v>10</v>
      </c>
    </row>
    <row r="64" spans="1:11" s="6" customFormat="1" ht="12" customHeight="1" x14ac:dyDescent="0.25">
      <c r="A64" s="89"/>
      <c r="B64" s="91"/>
      <c r="C64" s="93"/>
      <c r="D64" s="75"/>
      <c r="E64" s="75"/>
      <c r="F64" s="108"/>
      <c r="G64" s="76"/>
      <c r="H64" s="76"/>
      <c r="I64" s="75"/>
      <c r="J64" s="75"/>
      <c r="K64" s="75"/>
    </row>
    <row r="65" spans="1:11" s="6" customFormat="1" ht="12" customHeight="1" x14ac:dyDescent="0.25">
      <c r="A65" s="89">
        <v>46164</v>
      </c>
      <c r="B65" s="90" t="s">
        <v>180</v>
      </c>
      <c r="C65" s="93" t="s">
        <v>149</v>
      </c>
      <c r="D65" s="75" t="s">
        <v>35</v>
      </c>
      <c r="E65" s="93" t="s">
        <v>147</v>
      </c>
      <c r="F65" s="114">
        <v>5</v>
      </c>
      <c r="G65" s="106">
        <v>100</v>
      </c>
      <c r="H65" s="76">
        <f>F65*G65</f>
        <v>500</v>
      </c>
      <c r="I65" s="75" t="s">
        <v>140</v>
      </c>
      <c r="J65" s="75" t="s">
        <v>9</v>
      </c>
      <c r="K65" s="75" t="s">
        <v>10</v>
      </c>
    </row>
    <row r="66" spans="1:11" s="6" customFormat="1" ht="12" customHeight="1" x14ac:dyDescent="0.25">
      <c r="A66" s="89"/>
      <c r="B66" s="91"/>
      <c r="C66" s="93"/>
      <c r="D66" s="75"/>
      <c r="E66" s="93"/>
      <c r="F66" s="114"/>
      <c r="G66" s="106"/>
      <c r="H66" s="76"/>
      <c r="I66" s="75"/>
      <c r="J66" s="75"/>
      <c r="K66" s="75"/>
    </row>
    <row r="67" spans="1:11" s="6" customFormat="1" ht="12" customHeight="1" x14ac:dyDescent="0.25">
      <c r="A67" s="89">
        <v>46165</v>
      </c>
      <c r="B67" s="90" t="s">
        <v>181</v>
      </c>
      <c r="C67" s="92" t="s">
        <v>146</v>
      </c>
      <c r="D67" s="75" t="s">
        <v>35</v>
      </c>
      <c r="E67" s="93" t="s">
        <v>147</v>
      </c>
      <c r="F67" s="115" t="s">
        <v>182</v>
      </c>
      <c r="G67" s="76">
        <v>10</v>
      </c>
      <c r="H67" s="76">
        <f>F67*G67</f>
        <v>70</v>
      </c>
      <c r="I67" s="75" t="s">
        <v>140</v>
      </c>
      <c r="J67" s="75" t="s">
        <v>9</v>
      </c>
      <c r="K67" s="75" t="s">
        <v>10</v>
      </c>
    </row>
    <row r="68" spans="1:11" s="6" customFormat="1" ht="12" customHeight="1" x14ac:dyDescent="0.25">
      <c r="A68" s="89"/>
      <c r="B68" s="91"/>
      <c r="C68" s="92"/>
      <c r="D68" s="75"/>
      <c r="E68" s="93"/>
      <c r="F68" s="116"/>
      <c r="G68" s="76"/>
      <c r="H68" s="76"/>
      <c r="I68" s="75"/>
      <c r="J68" s="75"/>
      <c r="K68" s="75"/>
    </row>
    <row r="69" spans="1:11" s="6" customFormat="1" ht="12" customHeight="1" x14ac:dyDescent="0.25">
      <c r="A69" s="89">
        <v>46165</v>
      </c>
      <c r="B69" s="90" t="s">
        <v>183</v>
      </c>
      <c r="C69" s="75" t="s">
        <v>149</v>
      </c>
      <c r="D69" s="75" t="s">
        <v>35</v>
      </c>
      <c r="E69" s="75" t="s">
        <v>150</v>
      </c>
      <c r="F69" s="109">
        <v>5</v>
      </c>
      <c r="G69" s="76">
        <v>100</v>
      </c>
      <c r="H69" s="76">
        <f>F69*G69</f>
        <v>500</v>
      </c>
      <c r="I69" s="75" t="s">
        <v>140</v>
      </c>
      <c r="J69" s="75" t="s">
        <v>9</v>
      </c>
      <c r="K69" s="75" t="s">
        <v>10</v>
      </c>
    </row>
    <row r="70" spans="1:11" s="6" customFormat="1" ht="12" customHeight="1" x14ac:dyDescent="0.25">
      <c r="A70" s="89"/>
      <c r="B70" s="91"/>
      <c r="C70" s="75"/>
      <c r="D70" s="75"/>
      <c r="E70" s="75"/>
      <c r="F70" s="109"/>
      <c r="G70" s="76"/>
      <c r="H70" s="76"/>
      <c r="I70" s="75"/>
      <c r="J70" s="75"/>
      <c r="K70" s="75"/>
    </row>
    <row r="71" spans="1:11" s="6" customFormat="1" ht="12" customHeight="1" x14ac:dyDescent="0.25">
      <c r="A71" s="89">
        <v>46166</v>
      </c>
      <c r="B71" s="90" t="s">
        <v>184</v>
      </c>
      <c r="C71" s="92" t="s">
        <v>146</v>
      </c>
      <c r="D71" s="75" t="s">
        <v>35</v>
      </c>
      <c r="E71" s="93" t="s">
        <v>147</v>
      </c>
      <c r="F71" s="99" t="s">
        <v>182</v>
      </c>
      <c r="G71" s="76">
        <v>10</v>
      </c>
      <c r="H71" s="76">
        <f>F71*G71</f>
        <v>70</v>
      </c>
      <c r="I71" s="75" t="s">
        <v>140</v>
      </c>
      <c r="J71" s="75" t="s">
        <v>9</v>
      </c>
      <c r="K71" s="75" t="s">
        <v>10</v>
      </c>
    </row>
    <row r="72" spans="1:11" s="6" customFormat="1" ht="12" customHeight="1" x14ac:dyDescent="0.25">
      <c r="A72" s="89"/>
      <c r="B72" s="91"/>
      <c r="C72" s="92"/>
      <c r="D72" s="75"/>
      <c r="E72" s="93"/>
      <c r="F72" s="99"/>
      <c r="G72" s="76"/>
      <c r="H72" s="76"/>
      <c r="I72" s="75"/>
      <c r="J72" s="75"/>
      <c r="K72" s="75"/>
    </row>
    <row r="73" spans="1:11" s="6" customFormat="1" ht="12" customHeight="1" x14ac:dyDescent="0.25">
      <c r="A73" s="89">
        <v>46166</v>
      </c>
      <c r="B73" s="90" t="s">
        <v>185</v>
      </c>
      <c r="C73" s="75" t="s">
        <v>149</v>
      </c>
      <c r="D73" s="75" t="s">
        <v>35</v>
      </c>
      <c r="E73" s="75" t="s">
        <v>150</v>
      </c>
      <c r="F73" s="99" t="s">
        <v>186</v>
      </c>
      <c r="G73" s="76">
        <v>100</v>
      </c>
      <c r="H73" s="76">
        <f>F73*G73</f>
        <v>1000</v>
      </c>
      <c r="I73" s="75" t="s">
        <v>140</v>
      </c>
      <c r="J73" s="75" t="s">
        <v>9</v>
      </c>
      <c r="K73" s="75" t="s">
        <v>10</v>
      </c>
    </row>
    <row r="74" spans="1:11" s="6" customFormat="1" ht="12.75" customHeight="1" x14ac:dyDescent="0.25">
      <c r="A74" s="89"/>
      <c r="B74" s="91"/>
      <c r="C74" s="75"/>
      <c r="D74" s="75"/>
      <c r="E74" s="75"/>
      <c r="F74" s="99"/>
      <c r="G74" s="76"/>
      <c r="H74" s="76"/>
      <c r="I74" s="75"/>
      <c r="J74" s="75"/>
      <c r="K74" s="75"/>
    </row>
    <row r="75" spans="1:11" s="6" customFormat="1" ht="12.75" customHeight="1" x14ac:dyDescent="0.25">
      <c r="A75" s="89">
        <v>46169</v>
      </c>
      <c r="B75" s="90" t="s">
        <v>187</v>
      </c>
      <c r="C75" s="93" t="s">
        <v>160</v>
      </c>
      <c r="D75" s="75" t="s">
        <v>35</v>
      </c>
      <c r="E75" s="93" t="s">
        <v>157</v>
      </c>
      <c r="F75" s="108">
        <v>25</v>
      </c>
      <c r="G75" s="76">
        <v>100</v>
      </c>
      <c r="H75" s="76">
        <f>F75*G75</f>
        <v>2500</v>
      </c>
      <c r="I75" s="75" t="s">
        <v>140</v>
      </c>
      <c r="J75" s="75" t="s">
        <v>9</v>
      </c>
      <c r="K75" s="75" t="s">
        <v>10</v>
      </c>
    </row>
    <row r="76" spans="1:11" s="6" customFormat="1" ht="12.75" customHeight="1" x14ac:dyDescent="0.25">
      <c r="A76" s="89"/>
      <c r="B76" s="91"/>
      <c r="C76" s="93"/>
      <c r="D76" s="75"/>
      <c r="E76" s="93"/>
      <c r="F76" s="108"/>
      <c r="G76" s="76"/>
      <c r="H76" s="76"/>
      <c r="I76" s="75"/>
      <c r="J76" s="75"/>
      <c r="K76" s="75"/>
    </row>
    <row r="77" spans="1:11" s="6" customFormat="1" ht="12" customHeight="1" x14ac:dyDescent="0.25">
      <c r="A77" s="89">
        <v>46169</v>
      </c>
      <c r="B77" s="90" t="s">
        <v>188</v>
      </c>
      <c r="C77" s="93" t="s">
        <v>138</v>
      </c>
      <c r="D77" s="75" t="s">
        <v>35</v>
      </c>
      <c r="E77" s="93" t="s">
        <v>139</v>
      </c>
      <c r="F77" s="108">
        <v>25</v>
      </c>
      <c r="G77" s="76">
        <v>20</v>
      </c>
      <c r="H77" s="76">
        <f>F77*G77</f>
        <v>500</v>
      </c>
      <c r="I77" s="75" t="s">
        <v>140</v>
      </c>
      <c r="J77" s="75" t="s">
        <v>9</v>
      </c>
      <c r="K77" s="75" t="s">
        <v>10</v>
      </c>
    </row>
    <row r="78" spans="1:11" s="6" customFormat="1" ht="12" customHeight="1" x14ac:dyDescent="0.25">
      <c r="A78" s="89"/>
      <c r="B78" s="91"/>
      <c r="C78" s="93"/>
      <c r="D78" s="75"/>
      <c r="E78" s="93"/>
      <c r="F78" s="108"/>
      <c r="G78" s="76"/>
      <c r="H78" s="76"/>
      <c r="I78" s="75"/>
      <c r="J78" s="75"/>
      <c r="K78" s="75"/>
    </row>
    <row r="79" spans="1:11" s="6" customFormat="1" ht="12" customHeight="1" x14ac:dyDescent="0.25">
      <c r="A79" s="89">
        <v>46170</v>
      </c>
      <c r="B79" s="90" t="s">
        <v>189</v>
      </c>
      <c r="C79" s="93" t="s">
        <v>138</v>
      </c>
      <c r="D79" s="75" t="s">
        <v>35</v>
      </c>
      <c r="E79" s="93" t="s">
        <v>139</v>
      </c>
      <c r="F79" s="99" t="s">
        <v>190</v>
      </c>
      <c r="G79" s="76">
        <v>20</v>
      </c>
      <c r="H79" s="76">
        <f>F79*G79</f>
        <v>440</v>
      </c>
      <c r="I79" s="75" t="s">
        <v>140</v>
      </c>
      <c r="J79" s="75" t="s">
        <v>9</v>
      </c>
      <c r="K79" s="75" t="s">
        <v>10</v>
      </c>
    </row>
    <row r="80" spans="1:11" s="6" customFormat="1" ht="12" customHeight="1" x14ac:dyDescent="0.25">
      <c r="A80" s="89"/>
      <c r="B80" s="91"/>
      <c r="C80" s="93"/>
      <c r="D80" s="75"/>
      <c r="E80" s="93"/>
      <c r="F80" s="99"/>
      <c r="G80" s="76"/>
      <c r="H80" s="76"/>
      <c r="I80" s="75"/>
      <c r="J80" s="75"/>
      <c r="K80" s="75"/>
    </row>
    <row r="81" spans="1:16" s="6" customFormat="1" ht="12" customHeight="1" x14ac:dyDescent="0.25">
      <c r="A81" s="89">
        <v>46170</v>
      </c>
      <c r="B81" s="90" t="s">
        <v>191</v>
      </c>
      <c r="C81" s="75" t="s">
        <v>149</v>
      </c>
      <c r="D81" s="75" t="s">
        <v>35</v>
      </c>
      <c r="E81" s="75" t="s">
        <v>150</v>
      </c>
      <c r="F81" s="112">
        <v>10</v>
      </c>
      <c r="G81" s="76">
        <v>100</v>
      </c>
      <c r="H81" s="76">
        <f>F81*G81</f>
        <v>1000</v>
      </c>
      <c r="I81" s="75" t="s">
        <v>140</v>
      </c>
      <c r="J81" s="75" t="s">
        <v>9</v>
      </c>
      <c r="K81" s="75" t="s">
        <v>10</v>
      </c>
    </row>
    <row r="82" spans="1:16" s="6" customFormat="1" ht="12" customHeight="1" x14ac:dyDescent="0.25">
      <c r="A82" s="89"/>
      <c r="B82" s="91"/>
      <c r="C82" s="75"/>
      <c r="D82" s="75"/>
      <c r="E82" s="75"/>
      <c r="F82" s="112"/>
      <c r="G82" s="76"/>
      <c r="H82" s="76"/>
      <c r="I82" s="75"/>
      <c r="J82" s="75"/>
      <c r="K82" s="75"/>
    </row>
    <row r="83" spans="1:16" s="6" customFormat="1" ht="12" customHeight="1" x14ac:dyDescent="0.25">
      <c r="A83" s="97">
        <v>46171</v>
      </c>
      <c r="B83" s="90" t="s">
        <v>192</v>
      </c>
      <c r="C83" s="98" t="s">
        <v>142</v>
      </c>
      <c r="D83" s="75" t="s">
        <v>35</v>
      </c>
      <c r="E83" s="93" t="s">
        <v>143</v>
      </c>
      <c r="F83" s="109">
        <v>1009</v>
      </c>
      <c r="G83" s="76">
        <v>2</v>
      </c>
      <c r="H83" s="76">
        <f>F83*G83</f>
        <v>2018</v>
      </c>
      <c r="I83" s="75" t="s">
        <v>140</v>
      </c>
      <c r="J83" s="75" t="s">
        <v>9</v>
      </c>
      <c r="K83" s="75" t="s">
        <v>10</v>
      </c>
    </row>
    <row r="84" spans="1:16" s="6" customFormat="1" ht="12" customHeight="1" x14ac:dyDescent="0.25">
      <c r="A84" s="97"/>
      <c r="B84" s="91"/>
      <c r="C84" s="98"/>
      <c r="D84" s="75"/>
      <c r="E84" s="93"/>
      <c r="F84" s="109"/>
      <c r="G84" s="76"/>
      <c r="H84" s="76"/>
      <c r="I84" s="75"/>
      <c r="J84" s="75"/>
      <c r="K84" s="75"/>
    </row>
    <row r="85" spans="1:16" s="42" customFormat="1" ht="12" customHeight="1" x14ac:dyDescent="0.25">
      <c r="A85" s="89">
        <v>46171</v>
      </c>
      <c r="B85" s="90" t="s">
        <v>193</v>
      </c>
      <c r="C85" s="92" t="s">
        <v>146</v>
      </c>
      <c r="D85" s="75" t="s">
        <v>35</v>
      </c>
      <c r="E85" s="93" t="s">
        <v>147</v>
      </c>
      <c r="F85" s="94">
        <v>13</v>
      </c>
      <c r="G85" s="76">
        <v>10</v>
      </c>
      <c r="H85" s="76">
        <f>F85*G85</f>
        <v>130</v>
      </c>
      <c r="I85" s="75" t="s">
        <v>140</v>
      </c>
      <c r="J85" s="75" t="s">
        <v>9</v>
      </c>
      <c r="K85" s="75" t="s">
        <v>10</v>
      </c>
    </row>
    <row r="86" spans="1:16" s="42" customFormat="1" ht="12" customHeight="1" x14ac:dyDescent="0.25">
      <c r="A86" s="89"/>
      <c r="B86" s="91"/>
      <c r="C86" s="92"/>
      <c r="D86" s="75"/>
      <c r="E86" s="93"/>
      <c r="F86" s="94"/>
      <c r="G86" s="76"/>
      <c r="H86" s="76"/>
      <c r="I86" s="75"/>
      <c r="J86" s="75"/>
      <c r="K86" s="75"/>
      <c r="L86" s="43"/>
      <c r="M86" s="43"/>
      <c r="N86" s="43"/>
      <c r="O86" s="43"/>
    </row>
    <row r="87" spans="1:16" s="6" customFormat="1" ht="12" customHeight="1" x14ac:dyDescent="0.25">
      <c r="A87" s="97">
        <v>46171</v>
      </c>
      <c r="B87" s="90" t="s">
        <v>194</v>
      </c>
      <c r="C87" s="97" t="s">
        <v>195</v>
      </c>
      <c r="D87" s="117" t="s">
        <v>35</v>
      </c>
      <c r="E87" s="98" t="s">
        <v>143</v>
      </c>
      <c r="F87" s="108">
        <v>29</v>
      </c>
      <c r="G87" s="118">
        <v>1</v>
      </c>
      <c r="H87" s="118">
        <f>F87*G87</f>
        <v>29</v>
      </c>
      <c r="I87" s="117" t="s">
        <v>140</v>
      </c>
      <c r="J87" s="75" t="s">
        <v>9</v>
      </c>
      <c r="K87" s="75" t="s">
        <v>10</v>
      </c>
      <c r="L87" s="44"/>
      <c r="M87" s="44"/>
      <c r="N87" s="44"/>
      <c r="O87" s="44"/>
    </row>
    <row r="88" spans="1:16" s="6" customFormat="1" ht="11.25" customHeight="1" x14ac:dyDescent="0.25">
      <c r="A88" s="97"/>
      <c r="B88" s="91"/>
      <c r="C88" s="97"/>
      <c r="D88" s="117"/>
      <c r="E88" s="98"/>
      <c r="F88" s="108"/>
      <c r="G88" s="118"/>
      <c r="H88" s="118"/>
      <c r="I88" s="117"/>
      <c r="J88" s="75"/>
      <c r="K88" s="75"/>
      <c r="L88" s="44"/>
      <c r="M88" s="44"/>
      <c r="N88" s="44" t="s">
        <v>196</v>
      </c>
      <c r="O88" s="44"/>
    </row>
    <row r="89" spans="1:16" s="6" customFormat="1" ht="11.25" customHeight="1" x14ac:dyDescent="0.25">
      <c r="A89" s="100">
        <v>46171</v>
      </c>
      <c r="B89" s="90" t="s">
        <v>197</v>
      </c>
      <c r="C89" s="75" t="s">
        <v>149</v>
      </c>
      <c r="D89" s="75" t="s">
        <v>35</v>
      </c>
      <c r="E89" s="75" t="s">
        <v>150</v>
      </c>
      <c r="F89" s="112">
        <v>10</v>
      </c>
      <c r="G89" s="76">
        <v>100</v>
      </c>
      <c r="H89" s="76">
        <f>F89*G89</f>
        <v>1000</v>
      </c>
      <c r="I89" s="75" t="s">
        <v>140</v>
      </c>
      <c r="J89" s="75" t="s">
        <v>9</v>
      </c>
      <c r="K89" s="75" t="s">
        <v>10</v>
      </c>
      <c r="L89" s="44"/>
      <c r="M89" s="44"/>
      <c r="N89" s="44"/>
      <c r="O89" s="44"/>
    </row>
    <row r="90" spans="1:16" s="6" customFormat="1" ht="11.25" customHeight="1" x14ac:dyDescent="0.25">
      <c r="A90" s="101"/>
      <c r="B90" s="91"/>
      <c r="C90" s="75"/>
      <c r="D90" s="75"/>
      <c r="E90" s="75"/>
      <c r="F90" s="112"/>
      <c r="G90" s="76"/>
      <c r="H90" s="76"/>
      <c r="I90" s="75"/>
      <c r="J90" s="75"/>
      <c r="K90" s="75"/>
      <c r="L90" s="44"/>
      <c r="M90" s="44"/>
      <c r="N90" s="44"/>
      <c r="O90" s="44"/>
    </row>
    <row r="91" spans="1:16" s="6" customFormat="1" ht="11.25" customHeight="1" x14ac:dyDescent="0.25">
      <c r="A91" s="100">
        <v>46172</v>
      </c>
      <c r="B91" s="90" t="s">
        <v>198</v>
      </c>
      <c r="C91" s="92" t="s">
        <v>146</v>
      </c>
      <c r="D91" s="75" t="s">
        <v>35</v>
      </c>
      <c r="E91" s="93" t="s">
        <v>147</v>
      </c>
      <c r="F91" s="94">
        <v>13</v>
      </c>
      <c r="G91" s="76">
        <v>10</v>
      </c>
      <c r="H91" s="76">
        <f>F91*G91</f>
        <v>130</v>
      </c>
      <c r="I91" s="75" t="s">
        <v>140</v>
      </c>
      <c r="J91" s="75" t="s">
        <v>9</v>
      </c>
      <c r="K91" s="75" t="s">
        <v>10</v>
      </c>
      <c r="L91" s="44"/>
      <c r="M91" s="44"/>
      <c r="N91" s="44"/>
      <c r="O91" s="44"/>
    </row>
    <row r="92" spans="1:16" s="6" customFormat="1" ht="11.25" customHeight="1" x14ac:dyDescent="0.25">
      <c r="A92" s="101"/>
      <c r="B92" s="91"/>
      <c r="C92" s="92"/>
      <c r="D92" s="75"/>
      <c r="E92" s="93"/>
      <c r="F92" s="94"/>
      <c r="G92" s="76"/>
      <c r="H92" s="76"/>
      <c r="I92" s="75"/>
      <c r="J92" s="75"/>
      <c r="K92" s="75"/>
      <c r="L92" s="44"/>
      <c r="M92" s="44"/>
      <c r="N92" s="44"/>
      <c r="O92" s="44"/>
    </row>
    <row r="93" spans="1:16" s="6" customFormat="1" ht="11.25" customHeight="1" x14ac:dyDescent="0.25">
      <c r="A93" s="100">
        <v>46173</v>
      </c>
      <c r="B93" s="90" t="s">
        <v>199</v>
      </c>
      <c r="C93" s="92" t="s">
        <v>200</v>
      </c>
      <c r="D93" s="75" t="s">
        <v>35</v>
      </c>
      <c r="E93" s="93" t="s">
        <v>143</v>
      </c>
      <c r="F93" s="113">
        <v>130</v>
      </c>
      <c r="G93" s="76">
        <v>2</v>
      </c>
      <c r="H93" s="76">
        <f>F93*G93</f>
        <v>260</v>
      </c>
      <c r="I93" s="75" t="s">
        <v>140</v>
      </c>
      <c r="J93" s="75" t="s">
        <v>9</v>
      </c>
      <c r="K93" s="75" t="s">
        <v>10</v>
      </c>
      <c r="L93" s="44"/>
      <c r="M93" s="44"/>
      <c r="N93" s="44"/>
      <c r="O93" s="44"/>
    </row>
    <row r="94" spans="1:16" s="6" customFormat="1" ht="11.25" customHeight="1" x14ac:dyDescent="0.25">
      <c r="A94" s="101"/>
      <c r="B94" s="91"/>
      <c r="C94" s="92"/>
      <c r="D94" s="75"/>
      <c r="E94" s="93"/>
      <c r="F94" s="113"/>
      <c r="G94" s="76"/>
      <c r="H94" s="76"/>
      <c r="I94" s="75"/>
      <c r="J94" s="75"/>
      <c r="K94" s="75"/>
      <c r="L94" s="44"/>
      <c r="M94" s="44"/>
      <c r="N94" s="44"/>
      <c r="O94" s="44"/>
    </row>
    <row r="95" spans="1:16" s="6" customFormat="1" ht="12" customHeight="1" x14ac:dyDescent="0.25">
      <c r="B95" s="45"/>
      <c r="C95" s="4"/>
      <c r="D95" s="46" t="s">
        <v>25</v>
      </c>
      <c r="G95" s="47"/>
      <c r="H95" s="56">
        <f>SUM(H5:H94)</f>
        <v>28955</v>
      </c>
      <c r="M95" s="44"/>
      <c r="N95" s="44"/>
      <c r="O95" s="44"/>
      <c r="P95" s="44"/>
    </row>
    <row r="96" spans="1:16" s="6" customFormat="1" ht="12" customHeight="1" x14ac:dyDescent="0.25">
      <c r="B96" s="45"/>
      <c r="C96" s="4"/>
      <c r="G96" s="47"/>
      <c r="M96" s="44"/>
      <c r="N96" s="44"/>
      <c r="O96" s="44"/>
      <c r="P96" s="44"/>
    </row>
    <row r="97" spans="2:16" s="6" customFormat="1" ht="12" customHeight="1" x14ac:dyDescent="0.25">
      <c r="B97" s="45"/>
      <c r="C97" s="4"/>
      <c r="D97" s="48" t="s">
        <v>201</v>
      </c>
      <c r="G97" s="47"/>
      <c r="I97" s="49"/>
      <c r="J97" s="48" t="s">
        <v>202</v>
      </c>
      <c r="K97" s="50"/>
      <c r="M97" s="44"/>
      <c r="N97" s="44"/>
      <c r="O97" s="44"/>
      <c r="P97" s="44"/>
    </row>
    <row r="98" spans="2:16" s="6" customFormat="1" ht="12" customHeight="1" x14ac:dyDescent="0.25">
      <c r="B98" s="45"/>
      <c r="C98" s="4"/>
      <c r="D98" s="51" t="s">
        <v>26</v>
      </c>
      <c r="G98" s="47"/>
      <c r="I98" s="49"/>
      <c r="J98" s="48" t="s">
        <v>27</v>
      </c>
      <c r="K98" s="50"/>
    </row>
    <row r="99" spans="2:16" s="6" customFormat="1" ht="12" customHeight="1" x14ac:dyDescent="0.25">
      <c r="B99" s="45"/>
      <c r="C99" s="4"/>
      <c r="D99" s="51" t="s">
        <v>28</v>
      </c>
      <c r="G99" s="47"/>
      <c r="I99" s="49"/>
      <c r="J99" s="51" t="s">
        <v>28</v>
      </c>
      <c r="K99" s="50"/>
    </row>
    <row r="100" spans="2:16" s="6" customFormat="1" ht="12" customHeight="1" x14ac:dyDescent="0.25">
      <c r="B100" s="45"/>
      <c r="C100" s="4"/>
      <c r="D100" s="51" t="s">
        <v>203</v>
      </c>
      <c r="G100" s="47"/>
      <c r="I100" s="49"/>
      <c r="J100" s="51" t="s">
        <v>203</v>
      </c>
      <c r="K100" s="50"/>
    </row>
    <row r="101" spans="2:16" s="6" customFormat="1" ht="12" customHeight="1" x14ac:dyDescent="0.25">
      <c r="B101" s="45"/>
      <c r="C101" s="4"/>
      <c r="D101" s="52"/>
      <c r="E101" s="52"/>
      <c r="G101" s="47"/>
      <c r="I101" s="53"/>
    </row>
    <row r="102" spans="2:16" s="6" customFormat="1" ht="12" customHeight="1" x14ac:dyDescent="0.25">
      <c r="B102" s="45"/>
      <c r="C102" s="4"/>
      <c r="D102" s="52"/>
      <c r="E102" s="52"/>
      <c r="G102" s="47"/>
      <c r="I102" s="53"/>
    </row>
    <row r="103" spans="2:16" s="6" customFormat="1" ht="12" customHeight="1" x14ac:dyDescent="0.25">
      <c r="B103" s="45"/>
      <c r="C103" s="4"/>
      <c r="D103" s="52"/>
      <c r="E103" s="54" t="s">
        <v>30</v>
      </c>
      <c r="F103" s="54"/>
      <c r="G103" s="54"/>
      <c r="H103" s="54"/>
      <c r="I103" s="54"/>
    </row>
    <row r="104" spans="2:16" s="6" customFormat="1" ht="12" customHeight="1" x14ac:dyDescent="0.25">
      <c r="B104" s="45"/>
      <c r="C104" s="4"/>
      <c r="D104" s="119" t="s">
        <v>204</v>
      </c>
      <c r="E104" s="119"/>
      <c r="F104" s="119"/>
      <c r="G104" s="119"/>
      <c r="H104" s="119"/>
      <c r="I104" s="119"/>
    </row>
    <row r="105" spans="2:16" s="6" customFormat="1" ht="12" customHeight="1" x14ac:dyDescent="0.25">
      <c r="B105" s="45"/>
      <c r="C105" s="4"/>
      <c r="D105" s="49" t="s">
        <v>205</v>
      </c>
      <c r="E105" s="49"/>
      <c r="F105" s="49"/>
      <c r="G105" s="49"/>
      <c r="H105" s="49"/>
      <c r="I105" s="49"/>
    </row>
    <row r="106" spans="2:16" s="6" customFormat="1" ht="12" customHeight="1" x14ac:dyDescent="0.25">
      <c r="B106" s="45"/>
      <c r="C106" s="4"/>
      <c r="D106" s="49" t="s">
        <v>206</v>
      </c>
      <c r="E106" s="49"/>
      <c r="F106" s="49"/>
      <c r="G106" s="49"/>
      <c r="H106" s="49"/>
      <c r="I106" s="49"/>
    </row>
    <row r="107" spans="2:16" s="6" customFormat="1" ht="12" customHeight="1" x14ac:dyDescent="0.25">
      <c r="B107" s="45"/>
      <c r="C107" s="4"/>
      <c r="D107" s="52"/>
      <c r="E107" s="52"/>
      <c r="G107" s="55" t="s">
        <v>31</v>
      </c>
      <c r="I107" s="53"/>
    </row>
  </sheetData>
  <mergeCells count="480">
    <mergeCell ref="K93:K94"/>
    <mergeCell ref="D104:I104"/>
    <mergeCell ref="A57:K57"/>
    <mergeCell ref="A58:K58"/>
    <mergeCell ref="A59:K59"/>
    <mergeCell ref="J89:J90"/>
    <mergeCell ref="K89:K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K91:K92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J81:J82"/>
    <mergeCell ref="K81:K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J73:J74"/>
    <mergeCell ref="K73:K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J65:J66"/>
    <mergeCell ref="K65:K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K55:K56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K51:K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G47:G48"/>
    <mergeCell ref="H47:H48"/>
    <mergeCell ref="I47:I48"/>
    <mergeCell ref="J47:J48"/>
    <mergeCell ref="K47:K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C47:C48"/>
    <mergeCell ref="D47:D48"/>
    <mergeCell ref="E47:E48"/>
    <mergeCell ref="F47:F48"/>
    <mergeCell ref="K41:K42"/>
    <mergeCell ref="K43:K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E43:E44"/>
    <mergeCell ref="F43:F44"/>
    <mergeCell ref="G43:G44"/>
    <mergeCell ref="A41:A42"/>
    <mergeCell ref="B41:B42"/>
    <mergeCell ref="C41:C42"/>
    <mergeCell ref="D41:D42"/>
    <mergeCell ref="E41:E42"/>
    <mergeCell ref="F41:F4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I93:I94"/>
    <mergeCell ref="J93:J94"/>
    <mergeCell ref="A93:A94"/>
    <mergeCell ref="B93:B94"/>
    <mergeCell ref="C93:C94"/>
    <mergeCell ref="D93:D94"/>
    <mergeCell ref="E93:E94"/>
    <mergeCell ref="F93:F94"/>
    <mergeCell ref="G93:G94"/>
    <mergeCell ref="H93:H94"/>
    <mergeCell ref="A87:A88"/>
    <mergeCell ref="B87:B88"/>
    <mergeCell ref="A85:A86"/>
    <mergeCell ref="B85:B86"/>
    <mergeCell ref="A79:A80"/>
    <mergeCell ref="B79:B80"/>
    <mergeCell ref="A77:A78"/>
    <mergeCell ref="B77:B78"/>
    <mergeCell ref="A71:A72"/>
    <mergeCell ref="B71:B72"/>
    <mergeCell ref="A69:A70"/>
    <mergeCell ref="B69:B70"/>
    <mergeCell ref="A63:A64"/>
    <mergeCell ref="B63:B64"/>
    <mergeCell ref="J41:J42"/>
    <mergeCell ref="J43:J44"/>
    <mergeCell ref="J51:J52"/>
    <mergeCell ref="J55:J56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A47:A48"/>
    <mergeCell ref="B47:B48"/>
    <mergeCell ref="G41:G42"/>
    <mergeCell ref="A43:A44"/>
    <mergeCell ref="B43:B44"/>
    <mergeCell ref="C43:C44"/>
    <mergeCell ref="D43:D4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G37:G38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G35:G36"/>
    <mergeCell ref="G31:G32"/>
    <mergeCell ref="A33:A34"/>
    <mergeCell ref="B33:B34"/>
    <mergeCell ref="C33:C34"/>
    <mergeCell ref="D33:D34"/>
    <mergeCell ref="E33:E34"/>
    <mergeCell ref="F33:F34"/>
    <mergeCell ref="G33:G34"/>
    <mergeCell ref="A31:A32"/>
    <mergeCell ref="B31:B32"/>
    <mergeCell ref="C31:C32"/>
    <mergeCell ref="D31:D32"/>
    <mergeCell ref="E31:E32"/>
    <mergeCell ref="F31:F32"/>
    <mergeCell ref="F27:F28"/>
    <mergeCell ref="G27:G28"/>
    <mergeCell ref="A29:A30"/>
    <mergeCell ref="B29:B30"/>
    <mergeCell ref="C29:C30"/>
    <mergeCell ref="D29:D30"/>
    <mergeCell ref="E29:E30"/>
    <mergeCell ref="F29:F30"/>
    <mergeCell ref="G29:G30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5:F26"/>
    <mergeCell ref="G25:G26"/>
    <mergeCell ref="A21:A22"/>
    <mergeCell ref="B21:B22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23:F24"/>
    <mergeCell ref="G23:G24"/>
    <mergeCell ref="F17:F18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3:G14"/>
    <mergeCell ref="E11:E12"/>
    <mergeCell ref="B11:B12"/>
    <mergeCell ref="G5:G6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H21:H22"/>
    <mergeCell ref="H23:H24"/>
    <mergeCell ref="A1:K1"/>
    <mergeCell ref="A2:K2"/>
    <mergeCell ref="A3:K3"/>
    <mergeCell ref="F11:F12"/>
    <mergeCell ref="G11:G12"/>
    <mergeCell ref="A9:A10"/>
    <mergeCell ref="B9:B10"/>
    <mergeCell ref="C9:C10"/>
    <mergeCell ref="D9:D10"/>
    <mergeCell ref="E9:E10"/>
    <mergeCell ref="F9:F10"/>
    <mergeCell ref="A15:A16"/>
    <mergeCell ref="B15:B16"/>
    <mergeCell ref="C15:C16"/>
    <mergeCell ref="D15:D16"/>
    <mergeCell ref="G9:G10"/>
    <mergeCell ref="A11:A12"/>
    <mergeCell ref="G7:G8"/>
    <mergeCell ref="E5:E6"/>
    <mergeCell ref="F5:F6"/>
    <mergeCell ref="C11:C12"/>
    <mergeCell ref="D11:D12"/>
    <mergeCell ref="H25:H26"/>
    <mergeCell ref="H27:H28"/>
    <mergeCell ref="H29:H30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H5:H6"/>
    <mergeCell ref="H7:H8"/>
    <mergeCell ref="H9:H10"/>
    <mergeCell ref="H11:H12"/>
    <mergeCell ref="I23:I24"/>
    <mergeCell ref="I25:I26"/>
    <mergeCell ref="I27:I28"/>
    <mergeCell ref="I29:I30"/>
    <mergeCell ref="H13:H14"/>
    <mergeCell ref="H15:H16"/>
    <mergeCell ref="H17:H18"/>
    <mergeCell ref="H19:H20"/>
    <mergeCell ref="I31:I32"/>
    <mergeCell ref="I33:I34"/>
    <mergeCell ref="I35:I36"/>
    <mergeCell ref="I37:I38"/>
    <mergeCell ref="I39:I40"/>
    <mergeCell ref="I41:I42"/>
    <mergeCell ref="I43:I44"/>
    <mergeCell ref="H31:H32"/>
    <mergeCell ref="H33:H34"/>
    <mergeCell ref="H35:H36"/>
    <mergeCell ref="H37:H38"/>
    <mergeCell ref="H39:H40"/>
    <mergeCell ref="H41:H42"/>
    <mergeCell ref="H43:H44"/>
  </mergeCells>
  <pageMargins left="0.70866141732283472" right="0.70866141732283472" top="0.74803149606299213" bottom="0.74803149606299213" header="0.31496062992125984" footer="0.31496062992125984"/>
  <pageSetup paperSize="256" scale="98" fitToHeight="3" orientation="landscape" r:id="rId1"/>
  <headerFooter>
    <oddFooter>&amp;C&amp;P</oddFooter>
  </headerFooter>
  <rowBreaks count="1" manualBreakCount="1">
    <brk id="5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Of. Gral.</vt:lpstr>
      <vt:lpstr>VILLAS</vt:lpstr>
      <vt:lpstr>CADIPSIC</vt:lpstr>
      <vt:lpstr>CADIPSIC!Área_de_impresión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2026-06-04T18:09:21Z</cp:lastPrinted>
  <dcterms:created xsi:type="dcterms:W3CDTF">2024-10-11T18:47:21Z</dcterms:created>
  <dcterms:modified xsi:type="dcterms:W3CDTF">2026-06-16T17:52:57Z</dcterms:modified>
</cp:coreProperties>
</file>