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684BAE0F-F538-4076-A5EB-32FB44C9C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enerales" sheetId="1" r:id="rId1"/>
    <sheet name="VILLAS" sheetId="2" r:id="rId2"/>
    <sheet name="CADIPSIC" sheetId="4" r:id="rId3"/>
  </sheets>
  <definedNames>
    <definedName name="_xlnm.Print_Area" localSheetId="2">CADIPSIC!$A$1:$J$70</definedName>
    <definedName name="_xlnm.Print_Area" localSheetId="0">'Of. Generales'!$A$1:$J$62</definedName>
    <definedName name="_xlnm.Print_Area" localSheetId="1">VILLAS!$A$1:$J$51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6" i="4" l="1"/>
  <c r="I54" i="4"/>
  <c r="I52" i="4"/>
  <c r="I50" i="4"/>
  <c r="I48" i="4"/>
  <c r="I46" i="4"/>
  <c r="I44" i="4"/>
  <c r="I42" i="4"/>
  <c r="I40" i="4"/>
  <c r="I33" i="4"/>
  <c r="I31" i="4"/>
  <c r="I29" i="4"/>
  <c r="I27" i="4"/>
  <c r="I25" i="4"/>
  <c r="I23" i="4"/>
  <c r="I21" i="4"/>
  <c r="I19" i="4"/>
  <c r="I17" i="4"/>
  <c r="I15" i="4"/>
  <c r="I13" i="4"/>
  <c r="I11" i="4"/>
  <c r="I9" i="4"/>
  <c r="I7" i="4"/>
  <c r="I5" i="4"/>
  <c r="I40" i="2" l="1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G41" i="2" l="1"/>
  <c r="I56" i="1" s="1"/>
  <c r="I53" i="1"/>
  <c r="I52" i="1"/>
  <c r="G51" i="1" l="1"/>
  <c r="I49" i="1"/>
  <c r="I50" i="1"/>
  <c r="I39" i="1"/>
  <c r="I42" i="1"/>
  <c r="A44" i="1"/>
  <c r="I6" i="1" l="1"/>
  <c r="I7" i="1"/>
  <c r="I5" i="1"/>
  <c r="A26" i="1"/>
  <c r="I55" i="1" l="1"/>
  <c r="I51" i="1"/>
  <c r="I58" i="4" l="1"/>
  <c r="I57" i="1" s="1"/>
  <c r="I48" i="1" l="1"/>
  <c r="I47" i="1"/>
  <c r="I41" i="1"/>
  <c r="I40" i="1"/>
  <c r="I38" i="1"/>
  <c r="I34" i="1"/>
  <c r="I35" i="1"/>
  <c r="I36" i="1"/>
  <c r="I37" i="1"/>
  <c r="I31" i="1"/>
  <c r="I32" i="1"/>
  <c r="I33" i="1"/>
  <c r="I30" i="1"/>
  <c r="I29" i="1"/>
  <c r="I15" i="1"/>
  <c r="I8" i="1"/>
  <c r="I23" i="1" l="1"/>
  <c r="I22" i="1"/>
  <c r="I20" i="1"/>
  <c r="I19" i="1"/>
  <c r="I18" i="1"/>
  <c r="I17" i="1"/>
  <c r="I21" i="1"/>
  <c r="I14" i="1"/>
  <c r="I9" i="1"/>
  <c r="I13" i="1" l="1"/>
  <c r="I11" i="1" l="1"/>
  <c r="I58" i="1" l="1"/>
</calcChain>
</file>

<file path=xl/sharedStrings.xml><?xml version="1.0" encoding="utf-8"?>
<sst xmlns="http://schemas.openxmlformats.org/spreadsheetml/2006/main" count="574" uniqueCount="216">
  <si>
    <t xml:space="preserve">OFICINAS GENERALES </t>
  </si>
  <si>
    <t>Fecha de donación</t>
  </si>
  <si>
    <t>Folio</t>
  </si>
  <si>
    <t>Concepto nombre del donativo</t>
  </si>
  <si>
    <t>Donante</t>
  </si>
  <si>
    <t>Tipo de donativo y/o CFDI</t>
  </si>
  <si>
    <t>Cantidad</t>
  </si>
  <si>
    <t>Precio Unitario</t>
  </si>
  <si>
    <t xml:space="preserve">Precio Total </t>
  </si>
  <si>
    <t>Nombre del donatario</t>
  </si>
  <si>
    <t xml:space="preserve">DONATIVOS VILLAS MIRAVALLE </t>
  </si>
  <si>
    <t>DONATIVOS CADIPSIC</t>
  </si>
  <si>
    <t>De la Administración Pública Municipal Denominado Sistema DIF Guadalajara.</t>
  </si>
  <si>
    <t>Especie</t>
  </si>
  <si>
    <t xml:space="preserve">SISTEMA PARA EL DESARROLLO INTEGRAL DE LA FAMILIA    </t>
  </si>
  <si>
    <t>CADIPSIC</t>
  </si>
  <si>
    <t xml:space="preserve">FECHA DE DONACIÓN </t>
  </si>
  <si>
    <t xml:space="preserve">FOLIO </t>
  </si>
  <si>
    <t xml:space="preserve">CONCEPTO NOMBRE DEL DONATIVO </t>
  </si>
  <si>
    <t xml:space="preserve">DONANTE </t>
  </si>
  <si>
    <t xml:space="preserve">TIPO DE DONATIVO Y/O CFDI </t>
  </si>
  <si>
    <t>UNIDAD DE MEDIDA</t>
  </si>
  <si>
    <t xml:space="preserve">COSTO UNITARIO </t>
  </si>
  <si>
    <t xml:space="preserve">COSTO TOTAL </t>
  </si>
  <si>
    <t xml:space="preserve">NOMBRE DEL DONATARIO </t>
  </si>
  <si>
    <t>TOTAL</t>
  </si>
  <si>
    <t>Unidad de medida</t>
  </si>
  <si>
    <t xml:space="preserve">CANTIDAD </t>
  </si>
  <si>
    <t>Titular de Procuraciòn de Fondos del OPD</t>
  </si>
  <si>
    <t>DONATIVOS OFICINAS CENTRALES</t>
  </si>
  <si>
    <t>Titular de Procuración de Fondos del OPD</t>
  </si>
  <si>
    <t>Lic. Laura  Avelar Ledón</t>
  </si>
  <si>
    <t>Jefe de Departamento Del Programa CADIPSIC</t>
  </si>
  <si>
    <t>Soporte De Administración CADIPSIC Palmas</t>
  </si>
  <si>
    <t>OPD de la Administración Pública Municipal</t>
  </si>
  <si>
    <t>LIC. LAURA ALICIA AVELAR LEDON</t>
  </si>
  <si>
    <t>C.P. 44680 Tel.3338365444</t>
  </si>
  <si>
    <t>Procuración de Fondos DIF GDL</t>
  </si>
  <si>
    <t>piezas</t>
  </si>
  <si>
    <t>pieza</t>
  </si>
  <si>
    <t>ALBERGUE VILLAS MIRAVALLE</t>
  </si>
  <si>
    <t>Calle Eulogio Parra # 2539 col. Circunvalación Guevara, Guadalajara Jalisco, C.P. 44680   Tel. 33 3836 3444</t>
  </si>
  <si>
    <t xml:space="preserve">TOTAL DONATIVO EN ESPECIE </t>
  </si>
  <si>
    <t xml:space="preserve">  </t>
  </si>
  <si>
    <t>Lic. Leticia Orozco Rubio</t>
  </si>
  <si>
    <t>Jefatura del Departamento de Gestión Administrativa de CHVM</t>
  </si>
  <si>
    <t>Lic. Laura Avelar Ledón</t>
  </si>
  <si>
    <t>Calle Eulogio Parra # 2539 col. Circunvalación Guevara, Guadalajara Jalisco</t>
  </si>
  <si>
    <t>C.P. 44680   Tel. 33 3836 3444</t>
  </si>
  <si>
    <t xml:space="preserve">C. EDNA GABRIELA VALDEZ RÍOS </t>
  </si>
  <si>
    <t xml:space="preserve">Lic. ROLDAN CRUZ LAZARO </t>
  </si>
  <si>
    <t>Denominado Sistema  DIF Guadalajara</t>
  </si>
  <si>
    <t xml:space="preserve">Titular de Procuración de Fondos del OPD  </t>
  </si>
  <si>
    <t>de la Administración Pública Municipal Denominado Sistema  DIF Guadalajara</t>
  </si>
  <si>
    <t xml:space="preserve">Calle Eulogio Parra #2539 col. Circunvalacion guevara, Guadalajara Jalisco </t>
  </si>
  <si>
    <t>SISTEMA PARA EL DESARROLLO INTEGRAL DE LA FAMILIA DEL MUNICIPIO DE GUADALAJARA</t>
  </si>
  <si>
    <t>Despensas</t>
  </si>
  <si>
    <t>Fundación Stella Vega</t>
  </si>
  <si>
    <t>Depósito en efectivo para el proyecto de vida de los pupilos de delegación</t>
  </si>
  <si>
    <t>Marisol Benavides</t>
  </si>
  <si>
    <t xml:space="preserve">Monetaria </t>
  </si>
  <si>
    <t>CFDI</t>
  </si>
  <si>
    <t>Sacos de arroz</t>
  </si>
  <si>
    <t>Verde Valle</t>
  </si>
  <si>
    <t>Piezas</t>
  </si>
  <si>
    <t>Sacos de frijol</t>
  </si>
  <si>
    <t>Sacos de lenteja</t>
  </si>
  <si>
    <t>Sacos de Garbanzo</t>
  </si>
  <si>
    <t xml:space="preserve">Accesos </t>
  </si>
  <si>
    <t>Acuario Michin</t>
  </si>
  <si>
    <t>Depósito en efectivo para cumpleaños y domingos pupilos de Villas Miravalle</t>
  </si>
  <si>
    <t xml:space="preserve">Fundación Necahual </t>
  </si>
  <si>
    <t>Pieza</t>
  </si>
  <si>
    <t>servicios</t>
  </si>
  <si>
    <t>pelotas</t>
  </si>
  <si>
    <t>suplementos alimenticios</t>
  </si>
  <si>
    <t>COMUDE Guadalajara</t>
  </si>
  <si>
    <t>medallas</t>
  </si>
  <si>
    <t>CONCENTRADO DONATIVOS ENTRADAS MAYO 2026</t>
  </si>
  <si>
    <t>Remanente de la Carrera "Corazón a la Meta"</t>
  </si>
  <si>
    <t>Procuración de Fondos</t>
  </si>
  <si>
    <t>cepillos de dientes</t>
  </si>
  <si>
    <t>bolsa</t>
  </si>
  <si>
    <t>accesos selva mágica platino</t>
  </si>
  <si>
    <t>Lupita Gallo, A.C.</t>
  </si>
  <si>
    <t>dulces a granel</t>
  </si>
  <si>
    <t>Escuela de Odontología de la UAG</t>
  </si>
  <si>
    <t>accesos adulto</t>
  </si>
  <si>
    <t>accesos niño</t>
  </si>
  <si>
    <t>Zoológico Guadalajara</t>
  </si>
  <si>
    <t>Deposito en efectivo para los programas de DIF Guadajara</t>
  </si>
  <si>
    <t>Basic Sound, S.A. de C.V.</t>
  </si>
  <si>
    <t>desayunos (chamorro, frijoles, arroz, agua y tortillas)</t>
  </si>
  <si>
    <t>hot dogs</t>
  </si>
  <si>
    <t>bebidas (yakult, lechitas santa clara, yoguth 19 hermanos)</t>
  </si>
  <si>
    <t>mufins</t>
  </si>
  <si>
    <t>jugos de diferentes sabores (19 hermanos)</t>
  </si>
  <si>
    <t>bolsas de fruta (plátano, guayaba, naranja, pepino y manzana)</t>
  </si>
  <si>
    <t xml:space="preserve">refrigeradores </t>
  </si>
  <si>
    <t>hornos de microondas</t>
  </si>
  <si>
    <t>despensas</t>
  </si>
  <si>
    <t>ventiladores de torre</t>
  </si>
  <si>
    <t>kits de belleza</t>
  </si>
  <si>
    <t>servicio de barra de snacks (150 tostilocos)</t>
  </si>
  <si>
    <t>servicio de barra de snacks (dulces de leche)</t>
  </si>
  <si>
    <t>enseres domésticos</t>
  </si>
  <si>
    <t>Lic. Rubén Arroyo Ramos</t>
  </si>
  <si>
    <t>ropa usada en buen estado</t>
  </si>
  <si>
    <t>andadera usada en buen estado</t>
  </si>
  <si>
    <t>nutribullet usado en buen estado</t>
  </si>
  <si>
    <t>Voluntariado DIF Guadalara</t>
  </si>
  <si>
    <t>bulto</t>
  </si>
  <si>
    <t>hidrata zero ponche de frutas</t>
  </si>
  <si>
    <t>CONCENTRADO DONATIVOS ENTRADA MAYO 2026</t>
  </si>
  <si>
    <t>1290</t>
  </si>
  <si>
    <t>pasteles</t>
  </si>
  <si>
    <t>Pastelería Marisa</t>
  </si>
  <si>
    <t>525/2026</t>
  </si>
  <si>
    <t>Pieza de pastel de zanahoria grande</t>
  </si>
  <si>
    <t>Pasteleria Marisa</t>
  </si>
  <si>
    <t>Albergue Villas Miravalle</t>
  </si>
  <si>
    <t>Pieza de gelatina de mosaico</t>
  </si>
  <si>
    <t xml:space="preserve">Pieza de galleta charola mediana </t>
  </si>
  <si>
    <t>Pieza de galleta charola chica</t>
  </si>
  <si>
    <t>Pieza de galleta charola grande</t>
  </si>
  <si>
    <t xml:space="preserve">Pieza de rosca naranja </t>
  </si>
  <si>
    <t>526/2026</t>
  </si>
  <si>
    <t>Pieza de pastel carajillo mini</t>
  </si>
  <si>
    <t>Pieza de chocoflan mini</t>
  </si>
  <si>
    <t xml:space="preserve">Pieza de pastel de dulce de leche mini </t>
  </si>
  <si>
    <t>Pieza de pastel capricho de leche mini</t>
  </si>
  <si>
    <t>Pieza de pastel de chocolate</t>
  </si>
  <si>
    <t>Pieza de pastel tres leches chico</t>
  </si>
  <si>
    <t>527/2026</t>
  </si>
  <si>
    <t>Pieza de pastel red velvet individual</t>
  </si>
  <si>
    <t xml:space="preserve">Pieza de rebanada de  pastel </t>
  </si>
  <si>
    <t>Pieza de pastel de zanahoria mini</t>
  </si>
  <si>
    <t>Pieza de pastel tortuga</t>
  </si>
  <si>
    <t>Pieza de gelatina individual expendio</t>
  </si>
  <si>
    <t>Pieza de rebanada de pastel</t>
  </si>
  <si>
    <t>Pieza de pastel red velvet mini</t>
  </si>
  <si>
    <t>Pieza de pastel de Frutas</t>
  </si>
  <si>
    <t>Pieza de Rebanada de pastel light</t>
  </si>
  <si>
    <t>Pieza de pastel chocolate mini</t>
  </si>
  <si>
    <t>528/2026</t>
  </si>
  <si>
    <t>Pieza de pastel de frutas</t>
  </si>
  <si>
    <t>Pieza de pastel de Zanahoria Grande</t>
  </si>
  <si>
    <t>Pieza de rebanada de pastel Light</t>
  </si>
  <si>
    <t>Pieza de pastel dulce de leche</t>
  </si>
  <si>
    <t>Pieza de Pastel tortuga</t>
  </si>
  <si>
    <t>Pieza de Miffin zanahoria</t>
  </si>
  <si>
    <t>Pieza Gelatina individial  expendio</t>
  </si>
  <si>
    <t>Pieza de Muffin Red velvet</t>
  </si>
  <si>
    <t>Alimento Preparado Variado</t>
  </si>
  <si>
    <t>Las Delicias de Mamá Cukita</t>
  </si>
  <si>
    <t>Litro</t>
  </si>
  <si>
    <t>60</t>
  </si>
  <si>
    <t>Procuración de Fondos del Sistema DIF Gdl.</t>
  </si>
  <si>
    <t>1291</t>
  </si>
  <si>
    <t>Bolillo</t>
  </si>
  <si>
    <t>Panaderia Becerra</t>
  </si>
  <si>
    <t>49</t>
  </si>
  <si>
    <t>1292</t>
  </si>
  <si>
    <t xml:space="preserve">Pastel a Granel </t>
  </si>
  <si>
    <t xml:space="preserve">Pasteleria  Petit
</t>
  </si>
  <si>
    <t>Kilo</t>
  </si>
  <si>
    <t>19</t>
  </si>
  <si>
    <t>1293</t>
  </si>
  <si>
    <t xml:space="preserve"> Tostada</t>
  </si>
  <si>
    <t xml:space="preserve">Tostadas Santiago </t>
  </si>
  <si>
    <t>20</t>
  </si>
  <si>
    <t>1294</t>
  </si>
  <si>
    <t xml:space="preserve"> Cena</t>
  </si>
  <si>
    <t xml:space="preserve">Cesar Alejandro Delgadillo, Ricardo Cuellar </t>
  </si>
  <si>
    <t>Servicio</t>
  </si>
  <si>
    <t>45</t>
  </si>
  <si>
    <t>1295</t>
  </si>
  <si>
    <t xml:space="preserve">Prenda de Vestir  Usada </t>
  </si>
  <si>
    <t>Publico en general</t>
  </si>
  <si>
    <t>29</t>
  </si>
  <si>
    <t>1296</t>
  </si>
  <si>
    <t>Cena Completa</t>
  </si>
  <si>
    <t xml:space="preserve">Restaurante Bruna </t>
  </si>
  <si>
    <t>18</t>
  </si>
  <si>
    <t>1297</t>
  </si>
  <si>
    <t>41</t>
  </si>
  <si>
    <t>1298</t>
  </si>
  <si>
    <t>21</t>
  </si>
  <si>
    <t>1299</t>
  </si>
  <si>
    <t>1300</t>
  </si>
  <si>
    <t>23</t>
  </si>
  <si>
    <t>1301</t>
  </si>
  <si>
    <t>1302</t>
  </si>
  <si>
    <t>77</t>
  </si>
  <si>
    <t>1303</t>
  </si>
  <si>
    <t>1304</t>
  </si>
  <si>
    <t>22</t>
  </si>
  <si>
    <t>1305</t>
  </si>
  <si>
    <t>68</t>
  </si>
  <si>
    <t>1306</t>
  </si>
  <si>
    <t>1307</t>
  </si>
  <si>
    <t>14</t>
  </si>
  <si>
    <t>1308</t>
  </si>
  <si>
    <t>47</t>
  </si>
  <si>
    <t>1309</t>
  </si>
  <si>
    <t>25</t>
  </si>
  <si>
    <t>1310</t>
  </si>
  <si>
    <t>1311</t>
  </si>
  <si>
    <t xml:space="preserve">Fatima Garcia Topete </t>
  </si>
  <si>
    <t>1009</t>
  </si>
  <si>
    <t>1312</t>
  </si>
  <si>
    <t>26</t>
  </si>
  <si>
    <t>1313</t>
  </si>
  <si>
    <t xml:space="preserve">Pan Variado </t>
  </si>
  <si>
    <t>130</t>
  </si>
  <si>
    <t>CONCENTRADO DONATIVOS ENTRADA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</si>
</sst>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0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3"/>
      <color theme="1"/>
      <name val="Arial"/>
      <family val="2"/>
    </font>
    <font>
      <b/>
      <sz val="12"/>
      <color rgb="FF000000"/>
      <name val="Arial"/>
      <family val="2"/>
    </font>
    <font>
      <sz val="13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0" fontId="10" fillId="0" borderId="0"/>
    <xf numFmtId="44" fontId="24" fillId="0" borderId="0" applyFont="0" applyFill="0" applyBorder="0" applyAlignment="0" applyProtection="0"/>
  </cellStyleXfs>
  <cellXfs count="278">
    <xf numFmtId="0" fontId="0" fillId="0" borderId="0" xfId="0"/>
    <xf numFmtId="1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3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44" fontId="11" fillId="0" borderId="13" xfId="0" applyNumberFormat="1" applyFont="1" applyBorder="1"/>
    <xf numFmtId="0" fontId="0" fillId="0" borderId="0" xfId="0" applyFill="1"/>
    <xf numFmtId="0" fontId="12" fillId="0" borderId="0" xfId="0" applyFont="1"/>
    <xf numFmtId="44" fontId="0" fillId="0" borderId="0" xfId="0" applyNumberFormat="1"/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vertical="center"/>
    </xf>
    <xf numFmtId="0" fontId="0" fillId="0" borderId="0" xfId="0" applyBorder="1"/>
    <xf numFmtId="0" fontId="15" fillId="0" borderId="0" xfId="0" applyFont="1"/>
    <xf numFmtId="0" fontId="16" fillId="0" borderId="0" xfId="0" applyFont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horizontal="left"/>
    </xf>
    <xf numFmtId="14" fontId="0" fillId="0" borderId="0" xfId="0" applyNumberFormat="1"/>
    <xf numFmtId="16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4" fontId="20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44" fontId="13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/>
    </xf>
    <xf numFmtId="44" fontId="5" fillId="2" borderId="12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/>
    </xf>
    <xf numFmtId="44" fontId="5" fillId="2" borderId="13" xfId="0" applyNumberFormat="1" applyFont="1" applyFill="1" applyBorder="1" applyAlignment="1">
      <alignment horizontal="center" vertical="center" wrapText="1"/>
    </xf>
    <xf numFmtId="44" fontId="5" fillId="2" borderId="13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30" xfId="0" applyNumberFormat="1" applyFont="1" applyFill="1" applyBorder="1" applyAlignment="1">
      <alignment horizontal="center" vertical="center"/>
    </xf>
    <xf numFmtId="44" fontId="5" fillId="2" borderId="30" xfId="0" applyNumberFormat="1" applyFont="1" applyFill="1" applyBorder="1" applyAlignment="1">
      <alignment horizontal="center" vertical="center" wrapText="1"/>
    </xf>
    <xf numFmtId="14" fontId="7" fillId="0" borderId="0" xfId="0" applyNumberFormat="1" applyFont="1"/>
    <xf numFmtId="14" fontId="21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44" fontId="5" fillId="2" borderId="20" xfId="0" applyNumberFormat="1" applyFont="1" applyFill="1" applyBorder="1" applyAlignment="1">
      <alignment horizontal="center" vertical="center" wrapText="1"/>
    </xf>
    <xf numFmtId="44" fontId="5" fillId="2" borderId="12" xfId="0" applyNumberFormat="1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NumberFormat="1" applyFont="1" applyFill="1" applyBorder="1" applyAlignment="1">
      <alignment horizontal="center" vertical="center"/>
    </xf>
    <xf numFmtId="44" fontId="5" fillId="2" borderId="13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/>
    </xf>
    <xf numFmtId="44" fontId="5" fillId="2" borderId="26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0" fillId="0" borderId="23" xfId="0" applyBorder="1" applyAlignment="1"/>
    <xf numFmtId="0" fontId="17" fillId="0" borderId="13" xfId="0" applyFont="1" applyBorder="1" applyAlignment="1">
      <alignment wrapText="1"/>
    </xf>
    <xf numFmtId="0" fontId="1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4" fontId="0" fillId="0" borderId="13" xfId="4" applyFont="1" applyFill="1" applyBorder="1" applyAlignment="1">
      <alignment horizontal="right" vertical="center"/>
    </xf>
    <xf numFmtId="44" fontId="0" fillId="0" borderId="13" xfId="4" applyFont="1" applyBorder="1" applyAlignment="1">
      <alignment horizontal="right" vertical="center"/>
    </xf>
    <xf numFmtId="44" fontId="0" fillId="0" borderId="13" xfId="4" applyFont="1" applyBorder="1" applyAlignment="1">
      <alignment vertical="center"/>
    </xf>
    <xf numFmtId="0" fontId="22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44" fontId="5" fillId="2" borderId="0" xfId="0" applyNumberFormat="1" applyFont="1" applyFill="1" applyBorder="1" applyAlignment="1">
      <alignment horizontal="center" vertical="center" wrapText="1"/>
    </xf>
    <xf numFmtId="14" fontId="4" fillId="2" borderId="36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3" xfId="0" applyNumberFormat="1" applyFont="1" applyFill="1" applyBorder="1" applyAlignment="1">
      <alignment horizontal="center" vertical="center"/>
    </xf>
    <xf numFmtId="44" fontId="5" fillId="2" borderId="23" xfId="0" applyNumberFormat="1" applyFont="1" applyFill="1" applyBorder="1" applyAlignment="1">
      <alignment horizontal="center" vertical="center" wrapText="1"/>
    </xf>
    <xf numFmtId="164" fontId="31" fillId="0" borderId="0" xfId="0" applyNumberFormat="1" applyFont="1"/>
    <xf numFmtId="0" fontId="27" fillId="0" borderId="38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164" fontId="27" fillId="0" borderId="38" xfId="0" applyNumberFormat="1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0" fontId="30" fillId="0" borderId="4" xfId="0" applyFont="1" applyBorder="1" applyAlignment="1"/>
    <xf numFmtId="0" fontId="30" fillId="0" borderId="0" xfId="0" applyFont="1" applyBorder="1" applyAlignment="1"/>
    <xf numFmtId="0" fontId="33" fillId="0" borderId="0" xfId="0" applyFont="1" applyBorder="1" applyAlignment="1">
      <alignment vertical="center" wrapText="1"/>
    </xf>
    <xf numFmtId="0" fontId="30" fillId="0" borderId="5" xfId="0" applyFont="1" applyBorder="1" applyAlignment="1"/>
    <xf numFmtId="0" fontId="33" fillId="0" borderId="40" xfId="0" applyFont="1" applyBorder="1" applyAlignment="1">
      <alignment horizontal="right" vertical="center" wrapText="1"/>
    </xf>
    <xf numFmtId="164" fontId="26" fillId="0" borderId="40" xfId="0" applyNumberFormat="1" applyFont="1" applyBorder="1" applyAlignment="1">
      <alignment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164" fontId="32" fillId="0" borderId="23" xfId="0" applyNumberFormat="1" applyFont="1" applyBorder="1" applyAlignment="1">
      <alignment horizontal="center" wrapText="1"/>
    </xf>
    <xf numFmtId="164" fontId="27" fillId="0" borderId="23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14" fontId="21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 wrapText="1"/>
    </xf>
    <xf numFmtId="44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44" fontId="3" fillId="2" borderId="12" xfId="0" applyNumberFormat="1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44" fontId="0" fillId="0" borderId="23" xfId="4" applyFont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4" fillId="2" borderId="24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34" xfId="0" applyNumberFormat="1" applyFont="1" applyFill="1" applyBorder="1" applyAlignment="1">
      <alignment horizontal="center" vertical="center"/>
    </xf>
    <xf numFmtId="44" fontId="5" fillId="2" borderId="20" xfId="0" applyNumberFormat="1" applyFont="1" applyFill="1" applyBorder="1" applyAlignment="1">
      <alignment horizontal="center" vertical="center" wrapText="1"/>
    </xf>
    <xf numFmtId="44" fontId="5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NumberFormat="1" applyFont="1" applyFill="1" applyBorder="1" applyAlignment="1">
      <alignment horizontal="center" vertical="center"/>
    </xf>
    <xf numFmtId="44" fontId="5" fillId="2" borderId="12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14" fontId="4" fillId="2" borderId="27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right"/>
    </xf>
    <xf numFmtId="0" fontId="0" fillId="0" borderId="30" xfId="0" applyFont="1" applyBorder="1" applyAlignment="1">
      <alignment horizontal="right"/>
    </xf>
    <xf numFmtId="0" fontId="0" fillId="0" borderId="32" xfId="0" applyFont="1" applyBorder="1" applyAlignment="1">
      <alignment horizontal="right"/>
    </xf>
    <xf numFmtId="0" fontId="5" fillId="2" borderId="28" xfId="0" applyFont="1" applyFill="1" applyBorder="1" applyAlignment="1">
      <alignment horizontal="center" vertical="center" wrapText="1"/>
    </xf>
    <xf numFmtId="14" fontId="4" fillId="2" borderId="3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0" fillId="0" borderId="13" xfId="0" applyFont="1" applyBorder="1"/>
    <xf numFmtId="0" fontId="30" fillId="0" borderId="2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26" fillId="0" borderId="37" xfId="0" applyNumberFormat="1" applyFont="1" applyBorder="1" applyAlignment="1">
      <alignment horizontal="center" vertical="center" wrapText="1"/>
    </xf>
    <xf numFmtId="0" fontId="30" fillId="0" borderId="18" xfId="0" applyFont="1" applyBorder="1"/>
    <xf numFmtId="0" fontId="26" fillId="0" borderId="38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14" fontId="26" fillId="0" borderId="18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0" fillId="0" borderId="36" xfId="0" applyFont="1" applyBorder="1"/>
    <xf numFmtId="0" fontId="18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8" fillId="0" borderId="0" xfId="0" applyFont="1" applyBorder="1" applyAlignment="1">
      <alignment horizontal="center" vertical="top"/>
    </xf>
    <xf numFmtId="14" fontId="20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5" fillId="0" borderId="2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44" fontId="39" fillId="0" borderId="22" xfId="0" applyNumberFormat="1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14" fontId="16" fillId="0" borderId="18" xfId="0" applyNumberFormat="1" applyFont="1" applyBorder="1" applyAlignment="1">
      <alignment horizontal="center" vertical="center" wrapText="1"/>
    </xf>
    <xf numFmtId="49" fontId="3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9" fontId="37" fillId="0" borderId="13" xfId="0" applyNumberFormat="1" applyFont="1" applyFill="1" applyBorder="1" applyAlignment="1">
      <alignment horizontal="center" vertical="center" wrapText="1"/>
    </xf>
    <xf numFmtId="44" fontId="7" fillId="0" borderId="13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14" fontId="16" fillId="0" borderId="18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14" fontId="16" fillId="0" borderId="20" xfId="0" applyNumberFormat="1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44" fontId="16" fillId="0" borderId="13" xfId="0" applyNumberFormat="1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14" fontId="16" fillId="0" borderId="12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44" fontId="7" fillId="0" borderId="2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4" fontId="7" fillId="0" borderId="12" xfId="0" applyNumberFormat="1" applyFont="1" applyBorder="1" applyAlignment="1">
      <alignment horizontal="center" vertical="center"/>
    </xf>
    <xf numFmtId="49" fontId="37" fillId="0" borderId="20" xfId="0" applyNumberFormat="1" applyFont="1" applyFill="1" applyBorder="1" applyAlignment="1">
      <alignment horizontal="center" vertical="center" wrapText="1"/>
    </xf>
    <xf numFmtId="49" fontId="37" fillId="0" borderId="12" xfId="0" applyNumberFormat="1" applyFont="1" applyFill="1" applyBorder="1" applyAlignment="1">
      <alignment horizontal="center" vertical="center" wrapText="1"/>
    </xf>
    <xf numFmtId="14" fontId="16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49" fontId="37" fillId="0" borderId="23" xfId="0" applyNumberFormat="1" applyFont="1" applyFill="1" applyBorder="1" applyAlignment="1">
      <alignment horizontal="center" vertical="center" wrapText="1"/>
    </xf>
    <xf numFmtId="44" fontId="7" fillId="0" borderId="23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7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9" fontId="37" fillId="0" borderId="12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14" fontId="16" fillId="0" borderId="33" xfId="0" applyNumberFormat="1" applyFont="1" applyBorder="1" applyAlignment="1">
      <alignment horizontal="center" vertical="center" wrapText="1"/>
    </xf>
    <xf numFmtId="14" fontId="16" fillId="0" borderId="34" xfId="0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49" fontId="37" fillId="0" borderId="34" xfId="0" applyNumberFormat="1" applyFont="1" applyFill="1" applyBorder="1" applyAlignment="1">
      <alignment horizontal="center" vertical="center" wrapText="1"/>
    </xf>
    <xf numFmtId="44" fontId="7" fillId="0" borderId="34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4" fontId="7" fillId="0" borderId="41" xfId="0" applyNumberFormat="1" applyFont="1" applyBorder="1"/>
    <xf numFmtId="0" fontId="31" fillId="0" borderId="0" xfId="0" applyFont="1"/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44" fontId="31" fillId="0" borderId="0" xfId="0" applyNumberFormat="1" applyFont="1"/>
    <xf numFmtId="0" fontId="35" fillId="0" borderId="0" xfId="0" applyFont="1" applyAlignment="1">
      <alignment horizontal="center"/>
    </xf>
  </cellXfs>
  <cellStyles count="5">
    <cellStyle name="Moneda" xfId="4" builtinId="4"/>
    <cellStyle name="Normal" xfId="0" builtinId="0"/>
    <cellStyle name="Normal 2 2" xfId="2" xr:uid="{00000000-0005-0000-0000-000002000000}"/>
    <cellStyle name="Normal 3 2" xfId="3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149985</xdr:rowOff>
    </xdr:from>
    <xdr:to>
      <xdr:col>2</xdr:col>
      <xdr:colOff>514349</xdr:colOff>
      <xdr:row>2</xdr:row>
      <xdr:rowOff>266645</xdr:rowOff>
    </xdr:to>
    <xdr:pic>
      <xdr:nvPicPr>
        <xdr:cNvPr id="4" name="Imagen 4" descr="Logos DIF GDL Pagina Web-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2430"/>
          <a:ext cx="1543889" cy="873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149985</xdr:rowOff>
    </xdr:from>
    <xdr:to>
      <xdr:col>2</xdr:col>
      <xdr:colOff>514349</xdr:colOff>
      <xdr:row>26</xdr:row>
      <xdr:rowOff>266645</xdr:rowOff>
    </xdr:to>
    <xdr:pic>
      <xdr:nvPicPr>
        <xdr:cNvPr id="3" name="Imagen 4" descr="Logos DIF GDL Pagina Web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85"/>
          <a:ext cx="1602920" cy="877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42</xdr:row>
      <xdr:rowOff>149985</xdr:rowOff>
    </xdr:from>
    <xdr:to>
      <xdr:col>2</xdr:col>
      <xdr:colOff>514349</xdr:colOff>
      <xdr:row>44</xdr:row>
      <xdr:rowOff>266645</xdr:rowOff>
    </xdr:to>
    <xdr:pic>
      <xdr:nvPicPr>
        <xdr:cNvPr id="5" name="Imagen 4" descr="Logos DIF GDL Pagina Web-0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7212"/>
          <a:ext cx="1602920" cy="877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345544</xdr:colOff>
      <xdr:row>0</xdr:row>
      <xdr:rowOff>0</xdr:rowOff>
    </xdr:from>
    <xdr:to>
      <xdr:col>2</xdr:col>
      <xdr:colOff>497523</xdr:colOff>
      <xdr:row>2</xdr:row>
      <xdr:rowOff>243912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544" y="55427"/>
          <a:ext cx="2313790" cy="10105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370116</xdr:colOff>
      <xdr:row>0</xdr:row>
      <xdr:rowOff>47629</xdr:rowOff>
    </xdr:from>
    <xdr:to>
      <xdr:col>2</xdr:col>
      <xdr:colOff>887186</xdr:colOff>
      <xdr:row>2</xdr:row>
      <xdr:rowOff>178704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730" y="47629"/>
          <a:ext cx="2041070" cy="893075"/>
        </a:xfrm>
        <a:prstGeom prst="rect">
          <a:avLst/>
        </a:prstGeom>
      </xdr:spPr>
    </xdr:pic>
    <xdr:clientData/>
  </xdr:twoCellAnchor>
  <xdr:oneCellAnchor>
    <xdr:from>
      <xdr:col>0</xdr:col>
      <xdr:colOff>370116</xdr:colOff>
      <xdr:row>35</xdr:row>
      <xdr:rowOff>47629</xdr:rowOff>
    </xdr:from>
    <xdr:ext cx="2038849" cy="89751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116" y="47629"/>
          <a:ext cx="2038849" cy="897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zoomScaleNormal="100" workbookViewId="0">
      <selection activeCell="A4" sqref="A4"/>
    </sheetView>
  </sheetViews>
  <sheetFormatPr baseColWidth="10" defaultRowHeight="15"/>
  <cols>
    <col min="1" max="1" width="10.5703125" style="12" customWidth="1"/>
    <col min="2" max="2" width="7.140625" style="12" customWidth="1"/>
    <col min="3" max="3" width="19" style="18" customWidth="1"/>
    <col min="4" max="4" width="19.28515625" style="12" customWidth="1"/>
    <col min="5" max="5" width="18.140625" style="12" customWidth="1"/>
    <col min="6" max="6" width="10.42578125" style="18" customWidth="1"/>
    <col min="7" max="7" width="10.42578125" customWidth="1"/>
    <col min="8" max="8" width="10.42578125" style="12" customWidth="1"/>
    <col min="9" max="9" width="13.85546875" customWidth="1"/>
    <col min="10" max="10" width="18.85546875" customWidth="1"/>
  </cols>
  <sheetData>
    <row r="1" spans="1:10" ht="30" customHeight="1">
      <c r="A1" s="179" t="s">
        <v>55</v>
      </c>
      <c r="B1" s="180"/>
      <c r="C1" s="180"/>
      <c r="D1" s="180"/>
      <c r="E1" s="180"/>
      <c r="F1" s="180"/>
      <c r="G1" s="180"/>
      <c r="H1" s="180"/>
      <c r="I1" s="180"/>
      <c r="J1" s="181"/>
    </row>
    <row r="2" spans="1:10" ht="30" customHeight="1">
      <c r="A2" s="168" t="s">
        <v>78</v>
      </c>
      <c r="B2" s="169"/>
      <c r="C2" s="169"/>
      <c r="D2" s="169"/>
      <c r="E2" s="169"/>
      <c r="F2" s="169"/>
      <c r="G2" s="169"/>
      <c r="H2" s="169"/>
      <c r="I2" s="169"/>
      <c r="J2" s="170"/>
    </row>
    <row r="3" spans="1:10" ht="30" customHeight="1" thickBot="1">
      <c r="A3" s="171" t="s">
        <v>0</v>
      </c>
      <c r="B3" s="172"/>
      <c r="C3" s="172"/>
      <c r="D3" s="172"/>
      <c r="E3" s="172"/>
      <c r="F3" s="172"/>
      <c r="G3" s="172"/>
      <c r="H3" s="172"/>
      <c r="I3" s="172"/>
      <c r="J3" s="173"/>
    </row>
    <row r="4" spans="1:10" ht="30" customHeight="1">
      <c r="A4" s="210" t="s">
        <v>1</v>
      </c>
      <c r="B4" s="211" t="s">
        <v>2</v>
      </c>
      <c r="C4" s="212" t="s">
        <v>3</v>
      </c>
      <c r="D4" s="213" t="s">
        <v>4</v>
      </c>
      <c r="E4" s="211" t="s">
        <v>5</v>
      </c>
      <c r="F4" s="214" t="s">
        <v>26</v>
      </c>
      <c r="G4" s="215" t="s">
        <v>6</v>
      </c>
      <c r="H4" s="216" t="s">
        <v>7</v>
      </c>
      <c r="I4" s="216" t="s">
        <v>8</v>
      </c>
      <c r="J4" s="211" t="s">
        <v>9</v>
      </c>
    </row>
    <row r="5" spans="1:10" s="8" customFormat="1" ht="24">
      <c r="A5" s="147">
        <v>46144</v>
      </c>
      <c r="B5" s="149">
        <v>1268</v>
      </c>
      <c r="C5" s="48" t="s">
        <v>83</v>
      </c>
      <c r="D5" s="149" t="s">
        <v>79</v>
      </c>
      <c r="E5" s="77" t="s">
        <v>13</v>
      </c>
      <c r="F5" s="43" t="s">
        <v>64</v>
      </c>
      <c r="G5" s="78">
        <v>99</v>
      </c>
      <c r="H5" s="80">
        <v>99</v>
      </c>
      <c r="I5" s="80">
        <f>H5*G5</f>
        <v>9801</v>
      </c>
      <c r="J5" s="87" t="s">
        <v>80</v>
      </c>
    </row>
    <row r="6" spans="1:10" s="8" customFormat="1" ht="24">
      <c r="A6" s="165"/>
      <c r="B6" s="166"/>
      <c r="C6" s="48" t="s">
        <v>75</v>
      </c>
      <c r="D6" s="166"/>
      <c r="E6" s="77" t="s">
        <v>13</v>
      </c>
      <c r="F6" s="43" t="s">
        <v>82</v>
      </c>
      <c r="G6" s="78">
        <v>1</v>
      </c>
      <c r="H6" s="80">
        <v>640</v>
      </c>
      <c r="I6" s="80">
        <f t="shared" ref="I6:I7" si="0">H6*G6</f>
        <v>640</v>
      </c>
      <c r="J6" s="87" t="s">
        <v>80</v>
      </c>
    </row>
    <row r="7" spans="1:10" s="8" customFormat="1" ht="24">
      <c r="A7" s="148"/>
      <c r="B7" s="150"/>
      <c r="C7" s="48" t="s">
        <v>81</v>
      </c>
      <c r="D7" s="150"/>
      <c r="E7" s="77" t="s">
        <v>13</v>
      </c>
      <c r="F7" s="43" t="s">
        <v>64</v>
      </c>
      <c r="G7" s="78">
        <v>111</v>
      </c>
      <c r="H7" s="80">
        <v>5</v>
      </c>
      <c r="I7" s="80">
        <f t="shared" si="0"/>
        <v>555</v>
      </c>
      <c r="J7" s="87" t="s">
        <v>80</v>
      </c>
    </row>
    <row r="8" spans="1:10" s="8" customFormat="1" ht="24">
      <c r="A8" s="46">
        <v>46146</v>
      </c>
      <c r="B8" s="47">
        <v>1269</v>
      </c>
      <c r="C8" s="48" t="s">
        <v>68</v>
      </c>
      <c r="D8" s="49" t="s">
        <v>69</v>
      </c>
      <c r="E8" s="47" t="s">
        <v>13</v>
      </c>
      <c r="F8" s="56" t="s">
        <v>38</v>
      </c>
      <c r="G8" s="57">
        <v>833</v>
      </c>
      <c r="H8" s="58">
        <v>269</v>
      </c>
      <c r="I8" s="58">
        <f>H8*G8</f>
        <v>224077</v>
      </c>
      <c r="J8" s="45" t="s">
        <v>37</v>
      </c>
    </row>
    <row r="9" spans="1:10" s="8" customFormat="1">
      <c r="A9" s="165">
        <v>46148</v>
      </c>
      <c r="B9" s="149">
        <v>1270</v>
      </c>
      <c r="C9" s="151" t="s">
        <v>58</v>
      </c>
      <c r="D9" s="151" t="s">
        <v>59</v>
      </c>
      <c r="E9" s="47" t="s">
        <v>60</v>
      </c>
      <c r="F9" s="149" t="s">
        <v>39</v>
      </c>
      <c r="G9" s="154">
        <v>1</v>
      </c>
      <c r="H9" s="156">
        <v>1000</v>
      </c>
      <c r="I9" s="156">
        <f>H9*G9</f>
        <v>1000</v>
      </c>
      <c r="J9" s="145" t="s">
        <v>37</v>
      </c>
    </row>
    <row r="10" spans="1:10" s="8" customFormat="1" ht="21.95" customHeight="1">
      <c r="A10" s="148"/>
      <c r="B10" s="150"/>
      <c r="C10" s="159"/>
      <c r="D10" s="159"/>
      <c r="E10" s="50" t="s">
        <v>61</v>
      </c>
      <c r="F10" s="150"/>
      <c r="G10" s="160"/>
      <c r="H10" s="161"/>
      <c r="I10" s="161"/>
      <c r="J10" s="146"/>
    </row>
    <row r="11" spans="1:10" s="8" customFormat="1">
      <c r="A11" s="147">
        <v>46149</v>
      </c>
      <c r="B11" s="149">
        <v>1271</v>
      </c>
      <c r="C11" s="151" t="s">
        <v>56</v>
      </c>
      <c r="D11" s="151" t="s">
        <v>57</v>
      </c>
      <c r="E11" s="42" t="s">
        <v>13</v>
      </c>
      <c r="F11" s="149" t="s">
        <v>38</v>
      </c>
      <c r="G11" s="154">
        <v>220</v>
      </c>
      <c r="H11" s="156">
        <v>328.02</v>
      </c>
      <c r="I11" s="156">
        <f>H11*G11</f>
        <v>72164.399999999994</v>
      </c>
      <c r="J11" s="145" t="s">
        <v>37</v>
      </c>
    </row>
    <row r="12" spans="1:10" s="8" customFormat="1">
      <c r="A12" s="148"/>
      <c r="B12" s="150"/>
      <c r="C12" s="159"/>
      <c r="D12" s="159"/>
      <c r="E12" s="50" t="s">
        <v>61</v>
      </c>
      <c r="F12" s="150"/>
      <c r="G12" s="160"/>
      <c r="H12" s="161"/>
      <c r="I12" s="161"/>
      <c r="J12" s="146"/>
    </row>
    <row r="13" spans="1:10" s="8" customFormat="1" ht="24">
      <c r="A13" s="46">
        <v>46153</v>
      </c>
      <c r="B13" s="47">
        <v>1272</v>
      </c>
      <c r="C13" s="48" t="s">
        <v>74</v>
      </c>
      <c r="D13" s="49" t="s">
        <v>84</v>
      </c>
      <c r="E13" s="42" t="s">
        <v>13</v>
      </c>
      <c r="F13" s="90" t="s">
        <v>38</v>
      </c>
      <c r="G13" s="85">
        <v>140</v>
      </c>
      <c r="H13" s="86">
        <v>5</v>
      </c>
      <c r="I13" s="86">
        <f>H13*G13</f>
        <v>700</v>
      </c>
      <c r="J13" s="87" t="s">
        <v>37</v>
      </c>
    </row>
    <row r="14" spans="1:10" s="8" customFormat="1" ht="24">
      <c r="A14" s="82">
        <v>46154</v>
      </c>
      <c r="B14" s="83">
        <v>1273</v>
      </c>
      <c r="C14" s="48" t="s">
        <v>85</v>
      </c>
      <c r="D14" s="84" t="s">
        <v>86</v>
      </c>
      <c r="E14" s="77" t="s">
        <v>13</v>
      </c>
      <c r="F14" s="63" t="s">
        <v>82</v>
      </c>
      <c r="G14" s="88">
        <v>1</v>
      </c>
      <c r="H14" s="89">
        <v>500</v>
      </c>
      <c r="I14" s="89">
        <f>H14*G14</f>
        <v>500</v>
      </c>
      <c r="J14" s="73" t="s">
        <v>37</v>
      </c>
    </row>
    <row r="15" spans="1:10" s="8" customFormat="1" ht="21.4" customHeight="1">
      <c r="A15" s="165">
        <v>46155</v>
      </c>
      <c r="B15" s="166">
        <v>1274</v>
      </c>
      <c r="C15" s="151" t="s">
        <v>70</v>
      </c>
      <c r="D15" s="151" t="s">
        <v>71</v>
      </c>
      <c r="E15" s="47" t="s">
        <v>60</v>
      </c>
      <c r="F15" s="149" t="s">
        <v>72</v>
      </c>
      <c r="G15" s="154">
        <v>1</v>
      </c>
      <c r="H15" s="156">
        <v>17200</v>
      </c>
      <c r="I15" s="156">
        <f>H15*G15</f>
        <v>17200</v>
      </c>
      <c r="J15" s="145" t="s">
        <v>37</v>
      </c>
    </row>
    <row r="16" spans="1:10" s="8" customFormat="1" ht="24.95" customHeight="1">
      <c r="A16" s="148"/>
      <c r="B16" s="150"/>
      <c r="C16" s="159"/>
      <c r="D16" s="159"/>
      <c r="E16" s="50" t="s">
        <v>61</v>
      </c>
      <c r="F16" s="150"/>
      <c r="G16" s="160"/>
      <c r="H16" s="161"/>
      <c r="I16" s="161"/>
      <c r="J16" s="146"/>
    </row>
    <row r="17" spans="1:10" s="8" customFormat="1">
      <c r="A17" s="165">
        <v>46120</v>
      </c>
      <c r="B17" s="166">
        <v>1275</v>
      </c>
      <c r="C17" s="51" t="s">
        <v>62</v>
      </c>
      <c r="D17" s="167" t="s">
        <v>63</v>
      </c>
      <c r="E17" s="44" t="s">
        <v>13</v>
      </c>
      <c r="F17" s="52" t="s">
        <v>64</v>
      </c>
      <c r="G17" s="53">
        <v>16</v>
      </c>
      <c r="H17" s="54">
        <v>282.8</v>
      </c>
      <c r="I17" s="54">
        <f>H17*G17</f>
        <v>4524.8</v>
      </c>
      <c r="J17" s="177" t="s">
        <v>37</v>
      </c>
    </row>
    <row r="18" spans="1:10" s="8" customFormat="1">
      <c r="A18" s="165"/>
      <c r="B18" s="166"/>
      <c r="C18" s="48" t="s">
        <v>65</v>
      </c>
      <c r="D18" s="167"/>
      <c r="E18" s="55" t="s">
        <v>13</v>
      </c>
      <c r="F18" s="56" t="s">
        <v>64</v>
      </c>
      <c r="G18" s="57">
        <v>10</v>
      </c>
      <c r="H18" s="58">
        <v>346.58</v>
      </c>
      <c r="I18" s="54">
        <f>H18*G18</f>
        <v>3465.7999999999997</v>
      </c>
      <c r="J18" s="177"/>
    </row>
    <row r="19" spans="1:10" s="8" customFormat="1">
      <c r="A19" s="165"/>
      <c r="B19" s="166"/>
      <c r="C19" s="48" t="s">
        <v>66</v>
      </c>
      <c r="D19" s="167"/>
      <c r="E19" s="55" t="s">
        <v>13</v>
      </c>
      <c r="F19" s="56" t="s">
        <v>64</v>
      </c>
      <c r="G19" s="57">
        <v>12</v>
      </c>
      <c r="H19" s="58">
        <v>333.66</v>
      </c>
      <c r="I19" s="59">
        <f>H19*G19</f>
        <v>4003.92</v>
      </c>
      <c r="J19" s="177"/>
    </row>
    <row r="20" spans="1:10" s="8" customFormat="1">
      <c r="A20" s="148"/>
      <c r="B20" s="150"/>
      <c r="C20" s="48" t="s">
        <v>67</v>
      </c>
      <c r="D20" s="159"/>
      <c r="E20" s="60" t="s">
        <v>61</v>
      </c>
      <c r="F20" s="56" t="s">
        <v>64</v>
      </c>
      <c r="G20" s="57">
        <v>5</v>
      </c>
      <c r="H20" s="58">
        <v>503.28</v>
      </c>
      <c r="I20" s="59">
        <f>H20*G20</f>
        <v>2516.3999999999996</v>
      </c>
      <c r="J20" s="146"/>
    </row>
    <row r="21" spans="1:10" s="8" customFormat="1" ht="24">
      <c r="A21" s="147">
        <v>46157</v>
      </c>
      <c r="B21" s="149">
        <v>1276</v>
      </c>
      <c r="C21" s="48" t="s">
        <v>87</v>
      </c>
      <c r="D21" s="149" t="s">
        <v>89</v>
      </c>
      <c r="E21" s="47" t="s">
        <v>13</v>
      </c>
      <c r="F21" s="56" t="s">
        <v>38</v>
      </c>
      <c r="G21" s="57">
        <v>110</v>
      </c>
      <c r="H21" s="58">
        <v>130</v>
      </c>
      <c r="I21" s="58">
        <f t="shared" ref="I21:I23" si="1">H21*G21</f>
        <v>14300</v>
      </c>
      <c r="J21" s="45" t="s">
        <v>37</v>
      </c>
    </row>
    <row r="22" spans="1:10" s="8" customFormat="1" ht="24">
      <c r="A22" s="148"/>
      <c r="B22" s="150"/>
      <c r="C22" s="48" t="s">
        <v>88</v>
      </c>
      <c r="D22" s="150"/>
      <c r="E22" s="47" t="s">
        <v>13</v>
      </c>
      <c r="F22" s="56" t="s">
        <v>38</v>
      </c>
      <c r="G22" s="57">
        <v>110</v>
      </c>
      <c r="H22" s="58">
        <v>90</v>
      </c>
      <c r="I22" s="58">
        <f t="shared" si="1"/>
        <v>9900</v>
      </c>
      <c r="J22" s="45" t="s">
        <v>37</v>
      </c>
    </row>
    <row r="23" spans="1:10" s="8" customFormat="1" ht="23.1" customHeight="1">
      <c r="A23" s="147">
        <v>46160</v>
      </c>
      <c r="B23" s="149">
        <v>1277</v>
      </c>
      <c r="C23" s="151" t="s">
        <v>90</v>
      </c>
      <c r="D23" s="149" t="s">
        <v>91</v>
      </c>
      <c r="E23" s="77" t="s">
        <v>13</v>
      </c>
      <c r="F23" s="149" t="s">
        <v>39</v>
      </c>
      <c r="G23" s="154">
        <v>1</v>
      </c>
      <c r="H23" s="156">
        <v>250000</v>
      </c>
      <c r="I23" s="156">
        <f t="shared" si="1"/>
        <v>250000</v>
      </c>
      <c r="J23" s="145" t="s">
        <v>37</v>
      </c>
    </row>
    <row r="24" spans="1:10" s="8" customFormat="1" ht="23.1" customHeight="1" thickBot="1">
      <c r="A24" s="178"/>
      <c r="B24" s="153"/>
      <c r="C24" s="152"/>
      <c r="D24" s="153"/>
      <c r="E24" s="91" t="s">
        <v>61</v>
      </c>
      <c r="F24" s="153"/>
      <c r="G24" s="155"/>
      <c r="H24" s="157"/>
      <c r="I24" s="157"/>
      <c r="J24" s="158"/>
    </row>
    <row r="25" spans="1:10" ht="30" customHeight="1">
      <c r="A25" s="179" t="s">
        <v>55</v>
      </c>
      <c r="B25" s="180"/>
      <c r="C25" s="180"/>
      <c r="D25" s="180"/>
      <c r="E25" s="180"/>
      <c r="F25" s="180"/>
      <c r="G25" s="180"/>
      <c r="H25" s="180"/>
      <c r="I25" s="180"/>
      <c r="J25" s="181"/>
    </row>
    <row r="26" spans="1:10" ht="30" customHeight="1">
      <c r="A26" s="168" t="str">
        <f>A2</f>
        <v>CONCENTRADO DONATIVOS ENTRADAS MAYO 2026</v>
      </c>
      <c r="B26" s="169"/>
      <c r="C26" s="169"/>
      <c r="D26" s="169"/>
      <c r="E26" s="169"/>
      <c r="F26" s="169"/>
      <c r="G26" s="169"/>
      <c r="H26" s="169"/>
      <c r="I26" s="169"/>
      <c r="J26" s="170"/>
    </row>
    <row r="27" spans="1:10" ht="30" customHeight="1" thickBot="1">
      <c r="A27" s="171" t="s">
        <v>0</v>
      </c>
      <c r="B27" s="172"/>
      <c r="C27" s="172"/>
      <c r="D27" s="172"/>
      <c r="E27" s="172"/>
      <c r="F27" s="172"/>
      <c r="G27" s="172"/>
      <c r="H27" s="172"/>
      <c r="I27" s="172"/>
      <c r="J27" s="173"/>
    </row>
    <row r="28" spans="1:10" ht="30" customHeight="1">
      <c r="A28" s="210" t="s">
        <v>1</v>
      </c>
      <c r="B28" s="211" t="s">
        <v>2</v>
      </c>
      <c r="C28" s="212" t="s">
        <v>3</v>
      </c>
      <c r="D28" s="213" t="s">
        <v>4</v>
      </c>
      <c r="E28" s="211" t="s">
        <v>5</v>
      </c>
      <c r="F28" s="214" t="s">
        <v>26</v>
      </c>
      <c r="G28" s="215" t="s">
        <v>6</v>
      </c>
      <c r="H28" s="216" t="s">
        <v>7</v>
      </c>
      <c r="I28" s="216" t="s">
        <v>8</v>
      </c>
      <c r="J28" s="211" t="s">
        <v>9</v>
      </c>
    </row>
    <row r="29" spans="1:10" s="8" customFormat="1" ht="36" customHeight="1">
      <c r="A29" s="147">
        <v>46162</v>
      </c>
      <c r="B29" s="149">
        <v>1278</v>
      </c>
      <c r="C29" s="93" t="s">
        <v>92</v>
      </c>
      <c r="D29" s="183" t="s">
        <v>84</v>
      </c>
      <c r="E29" s="94" t="s">
        <v>13</v>
      </c>
      <c r="F29" s="94" t="s">
        <v>38</v>
      </c>
      <c r="G29" s="97">
        <v>200</v>
      </c>
      <c r="H29" s="99">
        <v>180</v>
      </c>
      <c r="I29" s="86">
        <f>H29*G29</f>
        <v>36000</v>
      </c>
      <c r="J29" s="182" t="s">
        <v>37</v>
      </c>
    </row>
    <row r="30" spans="1:10" s="8" customFormat="1">
      <c r="A30" s="165"/>
      <c r="B30" s="166"/>
      <c r="C30" s="93" t="s">
        <v>93</v>
      </c>
      <c r="D30" s="184"/>
      <c r="E30" s="94" t="s">
        <v>13</v>
      </c>
      <c r="F30" s="94" t="s">
        <v>38</v>
      </c>
      <c r="G30" s="97">
        <v>150</v>
      </c>
      <c r="H30" s="99">
        <v>15</v>
      </c>
      <c r="I30" s="86">
        <f>H30*G30</f>
        <v>2250</v>
      </c>
      <c r="J30" s="182"/>
    </row>
    <row r="31" spans="1:10" s="8" customFormat="1" ht="36.950000000000003" customHeight="1">
      <c r="A31" s="165"/>
      <c r="B31" s="166"/>
      <c r="C31" s="93" t="s">
        <v>94</v>
      </c>
      <c r="D31" s="184"/>
      <c r="E31" s="94" t="s">
        <v>13</v>
      </c>
      <c r="F31" s="94" t="s">
        <v>38</v>
      </c>
      <c r="G31" s="97">
        <v>150</v>
      </c>
      <c r="H31" s="99">
        <v>8</v>
      </c>
      <c r="I31" s="86">
        <f t="shared" ref="I31:I42" si="2">H31*G31</f>
        <v>1200</v>
      </c>
      <c r="J31" s="182"/>
    </row>
    <row r="32" spans="1:10" s="8" customFormat="1">
      <c r="A32" s="165"/>
      <c r="B32" s="166"/>
      <c r="C32" s="93" t="s">
        <v>95</v>
      </c>
      <c r="D32" s="184"/>
      <c r="E32" s="94" t="s">
        <v>13</v>
      </c>
      <c r="F32" s="94" t="s">
        <v>38</v>
      </c>
      <c r="G32" s="97">
        <v>65</v>
      </c>
      <c r="H32" s="99">
        <v>15</v>
      </c>
      <c r="I32" s="86">
        <f t="shared" si="2"/>
        <v>975</v>
      </c>
      <c r="J32" s="182"/>
    </row>
    <row r="33" spans="1:10" s="8" customFormat="1" ht="24.95" customHeight="1">
      <c r="A33" s="165"/>
      <c r="B33" s="166"/>
      <c r="C33" s="93" t="s">
        <v>96</v>
      </c>
      <c r="D33" s="184"/>
      <c r="E33" s="94" t="s">
        <v>13</v>
      </c>
      <c r="F33" s="94" t="s">
        <v>38</v>
      </c>
      <c r="G33" s="97">
        <v>150</v>
      </c>
      <c r="H33" s="100">
        <v>6</v>
      </c>
      <c r="I33" s="86">
        <f t="shared" si="2"/>
        <v>900</v>
      </c>
      <c r="J33" s="182"/>
    </row>
    <row r="34" spans="1:10" s="8" customFormat="1" ht="48.4" customHeight="1">
      <c r="A34" s="165"/>
      <c r="B34" s="166"/>
      <c r="C34" s="93" t="s">
        <v>97</v>
      </c>
      <c r="D34" s="184"/>
      <c r="E34" s="95" t="s">
        <v>13</v>
      </c>
      <c r="F34" s="94" t="s">
        <v>38</v>
      </c>
      <c r="G34" s="97">
        <v>163</v>
      </c>
      <c r="H34" s="100">
        <v>85</v>
      </c>
      <c r="I34" s="86">
        <f t="shared" si="2"/>
        <v>13855</v>
      </c>
      <c r="J34" s="182"/>
    </row>
    <row r="35" spans="1:10" s="8" customFormat="1" ht="19.7" customHeight="1">
      <c r="A35" s="165"/>
      <c r="B35" s="166"/>
      <c r="C35" s="93" t="s">
        <v>98</v>
      </c>
      <c r="D35" s="184"/>
      <c r="E35" s="95" t="s">
        <v>13</v>
      </c>
      <c r="F35" s="94" t="s">
        <v>38</v>
      </c>
      <c r="G35" s="98">
        <v>2</v>
      </c>
      <c r="H35" s="100">
        <v>9000</v>
      </c>
      <c r="I35" s="86">
        <f t="shared" si="2"/>
        <v>18000</v>
      </c>
      <c r="J35" s="182"/>
    </row>
    <row r="36" spans="1:10" s="8" customFormat="1" ht="21" customHeight="1">
      <c r="A36" s="165"/>
      <c r="B36" s="166"/>
      <c r="C36" s="93" t="s">
        <v>99</v>
      </c>
      <c r="D36" s="184"/>
      <c r="E36" s="95" t="s">
        <v>13</v>
      </c>
      <c r="F36" s="94" t="s">
        <v>38</v>
      </c>
      <c r="G36" s="98">
        <v>20</v>
      </c>
      <c r="H36" s="100">
        <v>2000</v>
      </c>
      <c r="I36" s="86">
        <f t="shared" si="2"/>
        <v>40000</v>
      </c>
      <c r="J36" s="182"/>
    </row>
    <row r="37" spans="1:10" s="8" customFormat="1" ht="23.25" customHeight="1">
      <c r="A37" s="165"/>
      <c r="B37" s="166"/>
      <c r="C37" s="93" t="s">
        <v>100</v>
      </c>
      <c r="D37" s="184"/>
      <c r="E37" s="95" t="s">
        <v>13</v>
      </c>
      <c r="F37" s="94" t="s">
        <v>38</v>
      </c>
      <c r="G37" s="98">
        <v>50</v>
      </c>
      <c r="H37" s="100">
        <v>300</v>
      </c>
      <c r="I37" s="86">
        <f t="shared" si="2"/>
        <v>15000</v>
      </c>
      <c r="J37" s="182"/>
    </row>
    <row r="38" spans="1:10" s="8" customFormat="1" ht="18.95" customHeight="1">
      <c r="A38" s="165"/>
      <c r="B38" s="166"/>
      <c r="C38" s="93" t="s">
        <v>101</v>
      </c>
      <c r="D38" s="184"/>
      <c r="E38" s="95" t="s">
        <v>13</v>
      </c>
      <c r="F38" s="94" t="s">
        <v>38</v>
      </c>
      <c r="G38" s="98">
        <v>15</v>
      </c>
      <c r="H38" s="101">
        <v>700</v>
      </c>
      <c r="I38" s="86">
        <f t="shared" si="2"/>
        <v>10500</v>
      </c>
      <c r="J38" s="182"/>
    </row>
    <row r="39" spans="1:10" s="8" customFormat="1" ht="19.350000000000001" customHeight="1">
      <c r="A39" s="165"/>
      <c r="B39" s="166"/>
      <c r="C39" s="93" t="s">
        <v>102</v>
      </c>
      <c r="D39" s="184"/>
      <c r="E39" s="95" t="s">
        <v>13</v>
      </c>
      <c r="F39" s="94" t="s">
        <v>38</v>
      </c>
      <c r="G39" s="98">
        <v>100</v>
      </c>
      <c r="H39" s="101">
        <v>150</v>
      </c>
      <c r="I39" s="86">
        <f>H39*G39</f>
        <v>15000</v>
      </c>
      <c r="J39" s="182"/>
    </row>
    <row r="40" spans="1:10" s="8" customFormat="1" ht="27" customHeight="1">
      <c r="A40" s="165"/>
      <c r="B40" s="166"/>
      <c r="C40" s="93" t="s">
        <v>103</v>
      </c>
      <c r="D40" s="184"/>
      <c r="E40" s="95" t="s">
        <v>13</v>
      </c>
      <c r="F40" s="95" t="s">
        <v>73</v>
      </c>
      <c r="G40" s="98">
        <v>1</v>
      </c>
      <c r="H40" s="101">
        <v>8000</v>
      </c>
      <c r="I40" s="86">
        <f t="shared" si="2"/>
        <v>8000</v>
      </c>
      <c r="J40" s="182"/>
    </row>
    <row r="41" spans="1:10" s="8" customFormat="1" ht="36.950000000000003" customHeight="1">
      <c r="A41" s="165"/>
      <c r="B41" s="166"/>
      <c r="C41" s="93" t="s">
        <v>104</v>
      </c>
      <c r="D41" s="184"/>
      <c r="E41" s="95" t="s">
        <v>13</v>
      </c>
      <c r="F41" s="95" t="s">
        <v>73</v>
      </c>
      <c r="G41" s="98">
        <v>1</v>
      </c>
      <c r="H41" s="101">
        <v>2000</v>
      </c>
      <c r="I41" s="86">
        <f t="shared" si="2"/>
        <v>2000</v>
      </c>
      <c r="J41" s="182"/>
    </row>
    <row r="42" spans="1:10" s="8" customFormat="1" ht="22.7" customHeight="1" thickBot="1">
      <c r="A42" s="178"/>
      <c r="B42" s="153"/>
      <c r="C42" s="92" t="s">
        <v>105</v>
      </c>
      <c r="D42" s="185"/>
      <c r="E42" s="96" t="s">
        <v>13</v>
      </c>
      <c r="F42" s="96" t="s">
        <v>38</v>
      </c>
      <c r="G42" s="143">
        <v>80</v>
      </c>
      <c r="H42" s="144">
        <v>300</v>
      </c>
      <c r="I42" s="111">
        <f t="shared" si="2"/>
        <v>24000</v>
      </c>
      <c r="J42" s="41"/>
    </row>
    <row r="43" spans="1:10" ht="30" customHeight="1">
      <c r="A43" s="179" t="s">
        <v>55</v>
      </c>
      <c r="B43" s="180"/>
      <c r="C43" s="180"/>
      <c r="D43" s="180"/>
      <c r="E43" s="180"/>
      <c r="F43" s="180"/>
      <c r="G43" s="180"/>
      <c r="H43" s="180"/>
      <c r="I43" s="180"/>
      <c r="J43" s="181"/>
    </row>
    <row r="44" spans="1:10" ht="30" customHeight="1">
      <c r="A44" s="168" t="str">
        <f>A2</f>
        <v>CONCENTRADO DONATIVOS ENTRADAS MAYO 2026</v>
      </c>
      <c r="B44" s="169"/>
      <c r="C44" s="169"/>
      <c r="D44" s="169"/>
      <c r="E44" s="169"/>
      <c r="F44" s="169"/>
      <c r="G44" s="169"/>
      <c r="H44" s="169"/>
      <c r="I44" s="169"/>
      <c r="J44" s="170"/>
    </row>
    <row r="45" spans="1:10" ht="30" customHeight="1" thickBot="1">
      <c r="A45" s="171" t="s">
        <v>0</v>
      </c>
      <c r="B45" s="172"/>
      <c r="C45" s="172"/>
      <c r="D45" s="172"/>
      <c r="E45" s="172"/>
      <c r="F45" s="172"/>
      <c r="G45" s="172"/>
      <c r="H45" s="172"/>
      <c r="I45" s="172"/>
      <c r="J45" s="173"/>
    </row>
    <row r="46" spans="1:10" ht="30" customHeight="1">
      <c r="A46" s="210" t="s">
        <v>1</v>
      </c>
      <c r="B46" s="211" t="s">
        <v>2</v>
      </c>
      <c r="C46" s="212" t="s">
        <v>3</v>
      </c>
      <c r="D46" s="213" t="s">
        <v>4</v>
      </c>
      <c r="E46" s="211" t="s">
        <v>5</v>
      </c>
      <c r="F46" s="214" t="s">
        <v>26</v>
      </c>
      <c r="G46" s="215" t="s">
        <v>6</v>
      </c>
      <c r="H46" s="216" t="s">
        <v>7</v>
      </c>
      <c r="I46" s="216" t="s">
        <v>8</v>
      </c>
      <c r="J46" s="211" t="s">
        <v>9</v>
      </c>
    </row>
    <row r="47" spans="1:10" s="8" customFormat="1" ht="24">
      <c r="A47" s="75">
        <v>46135</v>
      </c>
      <c r="B47" s="76">
        <v>1279</v>
      </c>
      <c r="C47" s="51" t="s">
        <v>77</v>
      </c>
      <c r="D47" s="72" t="s">
        <v>76</v>
      </c>
      <c r="E47" s="76" t="s">
        <v>13</v>
      </c>
      <c r="F47" s="52" t="s">
        <v>38</v>
      </c>
      <c r="G47" s="79">
        <v>450</v>
      </c>
      <c r="H47" s="81">
        <v>69.739999999999995</v>
      </c>
      <c r="I47" s="81">
        <f>H47*G47</f>
        <v>31382.999999999996</v>
      </c>
      <c r="J47" s="74" t="s">
        <v>37</v>
      </c>
    </row>
    <row r="48" spans="1:10" s="8" customFormat="1" ht="24">
      <c r="A48" s="147">
        <v>46162</v>
      </c>
      <c r="B48" s="149">
        <v>1280</v>
      </c>
      <c r="C48" s="51" t="s">
        <v>107</v>
      </c>
      <c r="D48" s="151" t="s">
        <v>110</v>
      </c>
      <c r="E48" s="76" t="s">
        <v>13</v>
      </c>
      <c r="F48" s="52" t="s">
        <v>111</v>
      </c>
      <c r="G48" s="79">
        <v>1</v>
      </c>
      <c r="H48" s="81">
        <v>100</v>
      </c>
      <c r="I48" s="81">
        <f t="shared" ref="I48:I51" si="3">H48*G48</f>
        <v>100</v>
      </c>
      <c r="J48" s="74" t="s">
        <v>37</v>
      </c>
    </row>
    <row r="49" spans="1:10" s="8" customFormat="1" ht="24">
      <c r="A49" s="165"/>
      <c r="B49" s="166"/>
      <c r="C49" s="51" t="s">
        <v>108</v>
      </c>
      <c r="D49" s="167"/>
      <c r="E49" s="76" t="s">
        <v>13</v>
      </c>
      <c r="F49" s="52" t="s">
        <v>39</v>
      </c>
      <c r="G49" s="79">
        <v>1</v>
      </c>
      <c r="H49" s="81">
        <v>300</v>
      </c>
      <c r="I49" s="81">
        <f t="shared" si="3"/>
        <v>300</v>
      </c>
      <c r="J49" s="74" t="s">
        <v>37</v>
      </c>
    </row>
    <row r="50" spans="1:10" s="8" customFormat="1" ht="24">
      <c r="A50" s="148"/>
      <c r="B50" s="150"/>
      <c r="C50" s="51" t="s">
        <v>109</v>
      </c>
      <c r="D50" s="159"/>
      <c r="E50" s="76" t="s">
        <v>13</v>
      </c>
      <c r="F50" s="52" t="s">
        <v>39</v>
      </c>
      <c r="G50" s="79">
        <v>1</v>
      </c>
      <c r="H50" s="81">
        <v>200</v>
      </c>
      <c r="I50" s="81">
        <f t="shared" si="3"/>
        <v>200</v>
      </c>
      <c r="J50" s="74" t="s">
        <v>37</v>
      </c>
    </row>
    <row r="51" spans="1:10" s="8" customFormat="1" ht="24">
      <c r="A51" s="75">
        <v>46135</v>
      </c>
      <c r="B51" s="76">
        <v>1281</v>
      </c>
      <c r="C51" s="51" t="s">
        <v>112</v>
      </c>
      <c r="D51" s="72" t="s">
        <v>106</v>
      </c>
      <c r="E51" s="76" t="s">
        <v>13</v>
      </c>
      <c r="F51" s="52" t="s">
        <v>38</v>
      </c>
      <c r="G51" s="79">
        <f>50*12</f>
        <v>600</v>
      </c>
      <c r="H51" s="81">
        <v>25.5</v>
      </c>
      <c r="I51" s="81">
        <f t="shared" si="3"/>
        <v>15300</v>
      </c>
      <c r="J51" s="74" t="s">
        <v>37</v>
      </c>
    </row>
    <row r="52" spans="1:10" s="8" customFormat="1" ht="24.75" thickBot="1">
      <c r="A52" s="106">
        <v>46171</v>
      </c>
      <c r="B52" s="107">
        <v>1282</v>
      </c>
      <c r="C52" s="108" t="s">
        <v>115</v>
      </c>
      <c r="D52" s="109" t="s">
        <v>116</v>
      </c>
      <c r="E52" s="107" t="s">
        <v>13</v>
      </c>
      <c r="F52" s="107" t="s">
        <v>38</v>
      </c>
      <c r="G52" s="110">
        <v>6</v>
      </c>
      <c r="H52" s="111">
        <v>300</v>
      </c>
      <c r="I52" s="111">
        <f>H52*G52</f>
        <v>1800</v>
      </c>
      <c r="J52" s="41" t="s">
        <v>37</v>
      </c>
    </row>
    <row r="53" spans="1:10" s="8" customFormat="1">
      <c r="A53" s="62"/>
      <c r="B53" s="63"/>
      <c r="C53" s="64"/>
      <c r="D53" s="103"/>
      <c r="E53" s="63"/>
      <c r="F53" s="63"/>
      <c r="G53" s="104"/>
      <c r="H53" s="105"/>
      <c r="I53" s="142">
        <f>615348.32+187680+49083</f>
        <v>852111.32</v>
      </c>
      <c r="J53" s="63"/>
    </row>
    <row r="54" spans="1:10" s="8" customFormat="1">
      <c r="A54" s="62"/>
      <c r="B54" s="63"/>
      <c r="C54" s="64"/>
      <c r="D54" s="65"/>
      <c r="E54" s="52"/>
      <c r="F54" s="52"/>
      <c r="G54" s="66"/>
      <c r="H54" s="67"/>
      <c r="I54" s="67"/>
      <c r="J54" s="63"/>
    </row>
    <row r="55" spans="1:10" s="8" customFormat="1">
      <c r="A55" s="1"/>
      <c r="B55" s="1"/>
      <c r="C55" s="22"/>
      <c r="D55" s="174" t="s">
        <v>29</v>
      </c>
      <c r="E55" s="175"/>
      <c r="F55" s="175"/>
      <c r="G55" s="175"/>
      <c r="H55" s="176"/>
      <c r="I55" s="13">
        <f>I53</f>
        <v>852111.32</v>
      </c>
      <c r="J55" s="2"/>
    </row>
    <row r="56" spans="1:10" s="8" customFormat="1">
      <c r="A56" s="1"/>
      <c r="B56" s="1"/>
      <c r="C56" s="22"/>
      <c r="D56" s="162" t="s">
        <v>10</v>
      </c>
      <c r="E56" s="163"/>
      <c r="F56" s="163"/>
      <c r="G56" s="163"/>
      <c r="H56" s="164"/>
      <c r="I56" s="13">
        <f>VILLAS!G41</f>
        <v>20231</v>
      </c>
      <c r="J56" s="2"/>
    </row>
    <row r="57" spans="1:10" s="8" customFormat="1">
      <c r="A57" s="1"/>
      <c r="B57" s="1"/>
      <c r="C57" s="22"/>
      <c r="D57" s="162" t="s">
        <v>11</v>
      </c>
      <c r="E57" s="163"/>
      <c r="F57" s="163"/>
      <c r="G57" s="163"/>
      <c r="H57" s="164"/>
      <c r="I57" s="13">
        <f>CADIPSIC!I58</f>
        <v>28955</v>
      </c>
      <c r="J57" s="2"/>
    </row>
    <row r="58" spans="1:10">
      <c r="A58" s="3"/>
      <c r="B58" s="3"/>
      <c r="H58" s="20" t="s">
        <v>25</v>
      </c>
      <c r="I58" s="13">
        <f>SUM(I55:I57)</f>
        <v>901297.32</v>
      </c>
      <c r="J58" s="2"/>
    </row>
    <row r="59" spans="1:10" ht="15" customHeight="1">
      <c r="A59" s="3"/>
      <c r="B59" s="3"/>
      <c r="C59" s="17"/>
      <c r="D59" s="5" t="s">
        <v>31</v>
      </c>
      <c r="E59" s="19"/>
      <c r="F59" s="17"/>
      <c r="G59" s="6"/>
      <c r="I59" s="4"/>
      <c r="J59" s="2"/>
    </row>
    <row r="60" spans="1:10" s="8" customFormat="1">
      <c r="A60" s="12"/>
      <c r="B60" s="12"/>
      <c r="C60" s="17"/>
      <c r="D60" s="7" t="s">
        <v>28</v>
      </c>
      <c r="E60" s="19"/>
      <c r="F60" s="17"/>
      <c r="G60" s="6"/>
      <c r="H60" s="21"/>
      <c r="I60" s="4"/>
      <c r="J60" s="2"/>
    </row>
    <row r="61" spans="1:10" s="8" customFormat="1">
      <c r="A61" s="12"/>
      <c r="B61" s="12"/>
      <c r="C61" s="17"/>
      <c r="D61" s="7" t="s">
        <v>12</v>
      </c>
      <c r="E61" s="19"/>
      <c r="F61" s="17"/>
      <c r="G61" s="6"/>
      <c r="H61" s="21"/>
      <c r="I61"/>
      <c r="J61"/>
    </row>
    <row r="62" spans="1:10" s="8" customFormat="1">
      <c r="A62" s="12"/>
      <c r="B62" s="12"/>
      <c r="C62" s="17"/>
      <c r="D62" s="7" t="s">
        <v>41</v>
      </c>
      <c r="E62" s="19"/>
      <c r="F62" s="17"/>
      <c r="G62" s="6"/>
      <c r="H62" s="21"/>
      <c r="I62"/>
      <c r="J62"/>
    </row>
    <row r="63" spans="1:10" s="8" customFormat="1">
      <c r="A63" s="12"/>
      <c r="B63" s="12"/>
      <c r="C63" s="18"/>
      <c r="D63" s="12"/>
      <c r="E63" s="12"/>
      <c r="F63" s="18"/>
      <c r="G63"/>
      <c r="H63" s="12"/>
      <c r="I63"/>
      <c r="J63"/>
    </row>
    <row r="64" spans="1:10" s="8" customFormat="1">
      <c r="A64" s="12"/>
      <c r="B64" s="12"/>
      <c r="C64" s="18"/>
      <c r="D64" s="12"/>
      <c r="E64" s="12"/>
      <c r="F64" s="18"/>
      <c r="G64"/>
      <c r="H64" s="12"/>
      <c r="I64"/>
      <c r="J64"/>
    </row>
    <row r="65" spans="1:10" s="8" customFormat="1">
      <c r="A65" s="12"/>
      <c r="B65" s="12"/>
      <c r="C65" s="18"/>
      <c r="D65" s="12"/>
      <c r="E65" s="12"/>
      <c r="F65" s="18"/>
      <c r="G65"/>
      <c r="H65" s="12"/>
      <c r="I65"/>
      <c r="J65"/>
    </row>
    <row r="66" spans="1:10" s="8" customFormat="1">
      <c r="A66" s="12"/>
      <c r="B66" s="12"/>
      <c r="C66" s="18"/>
      <c r="D66" s="12"/>
      <c r="E66" s="12"/>
      <c r="F66" s="18"/>
      <c r="G66"/>
      <c r="H66" s="12"/>
      <c r="I66"/>
      <c r="J66"/>
    </row>
    <row r="67" spans="1:10" s="8" customFormat="1">
      <c r="A67" s="12"/>
      <c r="B67" s="12"/>
      <c r="C67" s="18"/>
      <c r="D67" s="12"/>
      <c r="E67" s="12"/>
      <c r="F67" s="18"/>
      <c r="G67"/>
      <c r="H67" s="12"/>
      <c r="I67"/>
      <c r="J67"/>
    </row>
    <row r="68" spans="1:10" s="8" customFormat="1">
      <c r="A68" s="12"/>
      <c r="B68" s="12"/>
      <c r="C68" s="18"/>
      <c r="D68" s="12"/>
      <c r="E68" s="12"/>
      <c r="F68" s="18"/>
      <c r="G68"/>
      <c r="H68" s="12"/>
      <c r="I68"/>
      <c r="J68"/>
    </row>
    <row r="69" spans="1:10" s="8" customFormat="1">
      <c r="A69" s="12"/>
      <c r="B69" s="12"/>
      <c r="C69" s="18"/>
      <c r="D69" s="12"/>
      <c r="E69" s="12"/>
      <c r="F69" s="18"/>
      <c r="G69"/>
      <c r="H69" s="12"/>
      <c r="I69"/>
      <c r="J69"/>
    </row>
    <row r="70" spans="1:10" s="8" customFormat="1">
      <c r="A70" s="12"/>
      <c r="B70" s="12"/>
      <c r="C70" s="18"/>
      <c r="D70" s="12"/>
      <c r="E70" s="12"/>
      <c r="F70" s="18"/>
      <c r="G70"/>
      <c r="H70" s="12"/>
      <c r="I70"/>
      <c r="J70"/>
    </row>
    <row r="71" spans="1:10" s="8" customFormat="1">
      <c r="A71" s="12"/>
      <c r="B71" s="12"/>
      <c r="C71" s="18"/>
      <c r="D71" s="12"/>
      <c r="E71" s="12"/>
      <c r="F71" s="18"/>
      <c r="G71"/>
      <c r="H71" s="12"/>
      <c r="I71"/>
      <c r="J71"/>
    </row>
    <row r="72" spans="1:10" s="8" customFormat="1">
      <c r="A72" s="12"/>
      <c r="B72" s="12"/>
      <c r="C72" s="18"/>
      <c r="D72" s="12"/>
      <c r="E72" s="12"/>
      <c r="F72" s="18"/>
      <c r="G72"/>
      <c r="H72" s="12"/>
      <c r="I72"/>
      <c r="J72"/>
    </row>
    <row r="73" spans="1:10" s="8" customFormat="1">
      <c r="A73" s="12"/>
      <c r="B73" s="12"/>
      <c r="C73" s="18"/>
      <c r="D73" s="12"/>
      <c r="E73" s="12"/>
      <c r="F73" s="18"/>
      <c r="G73"/>
      <c r="H73" s="12"/>
      <c r="I73"/>
      <c r="J73"/>
    </row>
    <row r="74" spans="1:10" s="8" customFormat="1">
      <c r="A74" s="12"/>
      <c r="B74" s="12"/>
      <c r="C74" s="18"/>
      <c r="D74" s="12"/>
      <c r="E74" s="12"/>
      <c r="F74" s="18"/>
      <c r="G74"/>
      <c r="H74" s="12"/>
      <c r="I74"/>
      <c r="J74"/>
    </row>
    <row r="75" spans="1:10" s="8" customFormat="1" ht="21.4" customHeight="1">
      <c r="A75" s="12"/>
      <c r="B75" s="12"/>
      <c r="C75" s="18"/>
      <c r="D75" s="12"/>
      <c r="E75" s="12"/>
      <c r="F75" s="18"/>
      <c r="G75"/>
      <c r="H75" s="12"/>
      <c r="I75"/>
      <c r="J75"/>
    </row>
    <row r="76" spans="1:10" s="8" customFormat="1" ht="26.65" customHeight="1">
      <c r="A76" s="12"/>
      <c r="B76" s="12"/>
      <c r="C76" s="18"/>
      <c r="D76" s="12"/>
      <c r="E76" s="12"/>
      <c r="F76" s="18"/>
      <c r="G76"/>
      <c r="H76" s="12"/>
      <c r="I76"/>
      <c r="J76"/>
    </row>
    <row r="77" spans="1:10" ht="30" customHeight="1"/>
    <row r="78" spans="1:10" ht="30" customHeight="1"/>
    <row r="79" spans="1:10" ht="30" customHeight="1"/>
    <row r="80" spans="1:10" ht="30" customHeight="1"/>
    <row r="81" spans="1:11" s="8" customFormat="1">
      <c r="A81" s="12"/>
      <c r="B81" s="12"/>
      <c r="C81" s="18"/>
      <c r="D81" s="12"/>
      <c r="E81" s="12"/>
      <c r="F81" s="18"/>
      <c r="G81"/>
      <c r="H81" s="12"/>
      <c r="I81"/>
      <c r="J81"/>
    </row>
    <row r="82" spans="1:11" s="8" customFormat="1">
      <c r="A82" s="12"/>
      <c r="B82" s="12"/>
      <c r="C82" s="18"/>
      <c r="D82" s="12"/>
      <c r="E82" s="12"/>
      <c r="F82" s="18"/>
      <c r="G82"/>
      <c r="H82" s="12"/>
      <c r="I82"/>
      <c r="J82"/>
    </row>
    <row r="83" spans="1:11" s="8" customFormat="1">
      <c r="A83" s="12"/>
      <c r="B83" s="12"/>
      <c r="C83" s="18"/>
      <c r="D83" s="12"/>
      <c r="E83" s="12"/>
      <c r="F83" s="18"/>
      <c r="G83"/>
      <c r="H83" s="12"/>
      <c r="I83"/>
      <c r="J83"/>
    </row>
    <row r="84" spans="1:11" s="8" customFormat="1">
      <c r="A84" s="12"/>
      <c r="B84" s="12"/>
      <c r="C84" s="18"/>
      <c r="D84" s="12"/>
      <c r="E84" s="12"/>
      <c r="F84" s="18"/>
      <c r="G84"/>
      <c r="H84" s="12"/>
      <c r="I84"/>
      <c r="J84"/>
    </row>
    <row r="85" spans="1:11" s="8" customFormat="1">
      <c r="A85" s="12"/>
      <c r="B85" s="12"/>
      <c r="C85" s="18"/>
      <c r="D85" s="12"/>
      <c r="E85" s="12"/>
      <c r="F85" s="18"/>
      <c r="G85"/>
      <c r="H85" s="12"/>
      <c r="I85"/>
      <c r="J85"/>
    </row>
    <row r="86" spans="1:11" s="8" customFormat="1">
      <c r="A86" s="12"/>
      <c r="B86" s="12"/>
      <c r="C86" s="18"/>
      <c r="D86" s="12"/>
      <c r="E86" s="12"/>
      <c r="F86" s="18"/>
      <c r="G86"/>
      <c r="H86" s="12"/>
      <c r="I86"/>
      <c r="J86"/>
    </row>
    <row r="87" spans="1:11" s="8" customFormat="1" ht="23.25" customHeight="1">
      <c r="A87" s="12"/>
      <c r="B87" s="12"/>
      <c r="C87" s="18"/>
      <c r="D87" s="12"/>
      <c r="E87" s="12"/>
      <c r="F87" s="18"/>
      <c r="G87"/>
      <c r="H87" s="12"/>
      <c r="I87"/>
      <c r="J87"/>
    </row>
    <row r="93" spans="1:11">
      <c r="K93" s="16"/>
    </row>
    <row r="96" spans="1:11">
      <c r="K96" t="s">
        <v>43</v>
      </c>
    </row>
  </sheetData>
  <mergeCells count="65">
    <mergeCell ref="G9:G10"/>
    <mergeCell ref="H9:H10"/>
    <mergeCell ref="H15:H16"/>
    <mergeCell ref="I15:I16"/>
    <mergeCell ref="A1:J1"/>
    <mergeCell ref="A2:J2"/>
    <mergeCell ref="A3:J3"/>
    <mergeCell ref="I9:I10"/>
    <mergeCell ref="J9:J10"/>
    <mergeCell ref="J15:J16"/>
    <mergeCell ref="D15:D16"/>
    <mergeCell ref="F15:F16"/>
    <mergeCell ref="G15:G16"/>
    <mergeCell ref="D5:D7"/>
    <mergeCell ref="B5:B7"/>
    <mergeCell ref="A5:A7"/>
    <mergeCell ref="A9:A10"/>
    <mergeCell ref="B9:B10"/>
    <mergeCell ref="C9:C10"/>
    <mergeCell ref="D9:D10"/>
    <mergeCell ref="F9:F10"/>
    <mergeCell ref="A11:A12"/>
    <mergeCell ref="C11:C12"/>
    <mergeCell ref="J17:J20"/>
    <mergeCell ref="B23:B24"/>
    <mergeCell ref="A23:A24"/>
    <mergeCell ref="D23:D24"/>
    <mergeCell ref="B15:B16"/>
    <mergeCell ref="C15:C16"/>
    <mergeCell ref="D56:H56"/>
    <mergeCell ref="D55:H55"/>
    <mergeCell ref="B11:B12"/>
    <mergeCell ref="A25:J25"/>
    <mergeCell ref="B48:B50"/>
    <mergeCell ref="A48:A50"/>
    <mergeCell ref="B29:B42"/>
    <mergeCell ref="A29:A42"/>
    <mergeCell ref="A43:J43"/>
    <mergeCell ref="A44:J44"/>
    <mergeCell ref="A45:J45"/>
    <mergeCell ref="D48:D50"/>
    <mergeCell ref="J29:J41"/>
    <mergeCell ref="D29:D42"/>
    <mergeCell ref="D57:H57"/>
    <mergeCell ref="A17:A20"/>
    <mergeCell ref="B17:B20"/>
    <mergeCell ref="D17:D20"/>
    <mergeCell ref="A26:J26"/>
    <mergeCell ref="A27:J27"/>
    <mergeCell ref="J11:J12"/>
    <mergeCell ref="A21:A22"/>
    <mergeCell ref="B21:B22"/>
    <mergeCell ref="D21:D22"/>
    <mergeCell ref="C23:C24"/>
    <mergeCell ref="F23:F24"/>
    <mergeCell ref="G23:G24"/>
    <mergeCell ref="H23:H24"/>
    <mergeCell ref="I23:I24"/>
    <mergeCell ref="J23:J24"/>
    <mergeCell ref="D11:D12"/>
    <mergeCell ref="F11:F12"/>
    <mergeCell ref="G11:G12"/>
    <mergeCell ref="H11:H12"/>
    <mergeCell ref="I11:I12"/>
    <mergeCell ref="A15:A1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4"/>
  <sheetViews>
    <sheetView zoomScale="83" zoomScaleNormal="83" workbookViewId="0">
      <selection activeCell="M1" sqref="M1"/>
    </sheetView>
  </sheetViews>
  <sheetFormatPr baseColWidth="10" defaultColWidth="11.42578125" defaultRowHeight="15"/>
  <cols>
    <col min="1" max="1" width="19.42578125" style="9" customWidth="1"/>
    <col min="2" max="2" width="11.140625" style="9" customWidth="1"/>
    <col min="3" max="3" width="48.7109375" style="10" customWidth="1"/>
    <col min="4" max="4" width="33.85546875" style="27" customWidth="1"/>
    <col min="5" max="5" width="21.28515625" style="9" customWidth="1"/>
    <col min="6" max="6" width="12.140625" style="9" customWidth="1"/>
    <col min="7" max="7" width="17.42578125" style="9" customWidth="1"/>
    <col min="8" max="8" width="15.140625" style="9" bestFit="1" customWidth="1"/>
    <col min="9" max="9" width="15.28515625" style="11" customWidth="1"/>
    <col min="10" max="10" width="32.85546875" style="9" customWidth="1"/>
    <col min="11" max="16384" width="11.42578125" style="9"/>
  </cols>
  <sheetData>
    <row r="1" spans="1:11" s="23" customFormat="1" ht="30" customHeight="1">
      <c r="A1" s="189" t="s">
        <v>14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s="23" customFormat="1" ht="30" customHeight="1">
      <c r="A2" s="192" t="s">
        <v>113</v>
      </c>
      <c r="B2" s="193"/>
      <c r="C2" s="193"/>
      <c r="D2" s="193"/>
      <c r="E2" s="193"/>
      <c r="F2" s="193"/>
      <c r="G2" s="193"/>
      <c r="H2" s="193"/>
      <c r="I2" s="193"/>
      <c r="J2" s="194"/>
    </row>
    <row r="3" spans="1:11" s="23" customFormat="1" ht="30" customHeight="1" thickBot="1">
      <c r="A3" s="195" t="s">
        <v>40</v>
      </c>
      <c r="B3" s="196"/>
      <c r="C3" s="196"/>
      <c r="D3" s="196"/>
      <c r="E3" s="196"/>
      <c r="F3" s="196"/>
      <c r="G3" s="196"/>
      <c r="H3" s="196"/>
      <c r="I3" s="196"/>
      <c r="J3" s="197"/>
    </row>
    <row r="4" spans="1:11" s="23" customFormat="1" ht="57" thickBot="1">
      <c r="A4" s="40" t="s">
        <v>16</v>
      </c>
      <c r="B4" s="37" t="s">
        <v>17</v>
      </c>
      <c r="C4" s="37" t="s">
        <v>18</v>
      </c>
      <c r="D4" s="37" t="s">
        <v>19</v>
      </c>
      <c r="E4" s="36" t="s">
        <v>20</v>
      </c>
      <c r="F4" s="37" t="s">
        <v>21</v>
      </c>
      <c r="G4" s="38" t="s">
        <v>27</v>
      </c>
      <c r="H4" s="39" t="s">
        <v>22</v>
      </c>
      <c r="I4" s="36" t="s">
        <v>23</v>
      </c>
      <c r="J4" s="37" t="s">
        <v>24</v>
      </c>
    </row>
    <row r="5" spans="1:11" s="26" customFormat="1" ht="15.75" customHeight="1">
      <c r="A5" s="198">
        <v>46146</v>
      </c>
      <c r="B5" s="200" t="s">
        <v>117</v>
      </c>
      <c r="C5" s="113" t="s">
        <v>118</v>
      </c>
      <c r="D5" s="201" t="s">
        <v>119</v>
      </c>
      <c r="E5" s="114" t="s">
        <v>13</v>
      </c>
      <c r="F5" s="114" t="s">
        <v>39</v>
      </c>
      <c r="G5" s="113">
        <v>2</v>
      </c>
      <c r="H5" s="115">
        <v>500</v>
      </c>
      <c r="I5" s="115">
        <f t="shared" ref="I5:I40" si="0">G5*H5</f>
        <v>1000</v>
      </c>
      <c r="J5" s="116" t="s">
        <v>120</v>
      </c>
    </row>
    <row r="6" spans="1:11" s="26" customFormat="1" ht="15.75" customHeight="1">
      <c r="A6" s="199"/>
      <c r="B6" s="187"/>
      <c r="C6" s="117" t="s">
        <v>121</v>
      </c>
      <c r="D6" s="187"/>
      <c r="E6" s="118" t="s">
        <v>13</v>
      </c>
      <c r="F6" s="118" t="s">
        <v>39</v>
      </c>
      <c r="G6" s="117">
        <v>2</v>
      </c>
      <c r="H6" s="119">
        <v>52</v>
      </c>
      <c r="I6" s="119">
        <f t="shared" si="0"/>
        <v>104</v>
      </c>
      <c r="J6" s="120" t="s">
        <v>120</v>
      </c>
    </row>
    <row r="7" spans="1:11" s="26" customFormat="1" ht="15.75" customHeight="1">
      <c r="A7" s="199"/>
      <c r="B7" s="187"/>
      <c r="C7" s="117" t="s">
        <v>122</v>
      </c>
      <c r="D7" s="187"/>
      <c r="E7" s="118" t="s">
        <v>13</v>
      </c>
      <c r="F7" s="118" t="s">
        <v>39</v>
      </c>
      <c r="G7" s="117">
        <v>2</v>
      </c>
      <c r="H7" s="119">
        <v>165</v>
      </c>
      <c r="I7" s="119">
        <f t="shared" si="0"/>
        <v>330</v>
      </c>
      <c r="J7" s="120" t="s">
        <v>120</v>
      </c>
    </row>
    <row r="8" spans="1:11" s="26" customFormat="1" ht="15.75" customHeight="1">
      <c r="A8" s="199"/>
      <c r="B8" s="187"/>
      <c r="C8" s="117" t="s">
        <v>123</v>
      </c>
      <c r="D8" s="187"/>
      <c r="E8" s="118" t="s">
        <v>13</v>
      </c>
      <c r="F8" s="118" t="s">
        <v>39</v>
      </c>
      <c r="G8" s="117">
        <v>3</v>
      </c>
      <c r="H8" s="119">
        <v>110</v>
      </c>
      <c r="I8" s="119">
        <f t="shared" si="0"/>
        <v>330</v>
      </c>
      <c r="J8" s="120" t="s">
        <v>120</v>
      </c>
    </row>
    <row r="9" spans="1:11" s="26" customFormat="1" ht="15.75" customHeight="1">
      <c r="A9" s="199"/>
      <c r="B9" s="187"/>
      <c r="C9" s="117" t="s">
        <v>124</v>
      </c>
      <c r="D9" s="187"/>
      <c r="E9" s="118" t="s">
        <v>13</v>
      </c>
      <c r="F9" s="118" t="s">
        <v>39</v>
      </c>
      <c r="G9" s="117">
        <v>2</v>
      </c>
      <c r="H9" s="119">
        <v>180</v>
      </c>
      <c r="I9" s="119">
        <f t="shared" si="0"/>
        <v>360</v>
      </c>
      <c r="J9" s="120" t="s">
        <v>120</v>
      </c>
    </row>
    <row r="10" spans="1:11" s="26" customFormat="1" ht="15.75" customHeight="1">
      <c r="A10" s="199"/>
      <c r="B10" s="187"/>
      <c r="C10" s="117" t="s">
        <v>125</v>
      </c>
      <c r="D10" s="187"/>
      <c r="E10" s="118" t="s">
        <v>13</v>
      </c>
      <c r="F10" s="118" t="s">
        <v>39</v>
      </c>
      <c r="G10" s="117">
        <v>2</v>
      </c>
      <c r="H10" s="119">
        <v>299</v>
      </c>
      <c r="I10" s="119">
        <f t="shared" si="0"/>
        <v>598</v>
      </c>
      <c r="J10" s="120" t="s">
        <v>120</v>
      </c>
      <c r="K10" s="112"/>
    </row>
    <row r="11" spans="1:11" s="26" customFormat="1" ht="15.75" customHeight="1">
      <c r="A11" s="202">
        <v>46153</v>
      </c>
      <c r="B11" s="203" t="s">
        <v>126</v>
      </c>
      <c r="C11" s="117" t="s">
        <v>127</v>
      </c>
      <c r="D11" s="186" t="s">
        <v>119</v>
      </c>
      <c r="E11" s="118" t="s">
        <v>13</v>
      </c>
      <c r="F11" s="118" t="s">
        <v>39</v>
      </c>
      <c r="G11" s="117">
        <v>1</v>
      </c>
      <c r="H11" s="119">
        <v>189</v>
      </c>
      <c r="I11" s="119">
        <f t="shared" si="0"/>
        <v>189</v>
      </c>
      <c r="J11" s="120" t="s">
        <v>120</v>
      </c>
    </row>
    <row r="12" spans="1:11" s="26" customFormat="1" ht="15.75" customHeight="1">
      <c r="A12" s="199"/>
      <c r="B12" s="187"/>
      <c r="C12" s="117" t="s">
        <v>128</v>
      </c>
      <c r="D12" s="187"/>
      <c r="E12" s="118" t="s">
        <v>13</v>
      </c>
      <c r="F12" s="118" t="s">
        <v>39</v>
      </c>
      <c r="G12" s="117">
        <v>1</v>
      </c>
      <c r="H12" s="119">
        <v>190</v>
      </c>
      <c r="I12" s="119">
        <f t="shared" si="0"/>
        <v>190</v>
      </c>
      <c r="J12" s="120" t="s">
        <v>120</v>
      </c>
    </row>
    <row r="13" spans="1:11" s="26" customFormat="1" ht="15.75" customHeight="1">
      <c r="A13" s="199"/>
      <c r="B13" s="187"/>
      <c r="C13" s="117" t="s">
        <v>129</v>
      </c>
      <c r="D13" s="187"/>
      <c r="E13" s="118" t="s">
        <v>13</v>
      </c>
      <c r="F13" s="118" t="s">
        <v>39</v>
      </c>
      <c r="G13" s="117">
        <v>3</v>
      </c>
      <c r="H13" s="119">
        <v>235</v>
      </c>
      <c r="I13" s="119">
        <f t="shared" si="0"/>
        <v>705</v>
      </c>
      <c r="J13" s="120" t="s">
        <v>120</v>
      </c>
    </row>
    <row r="14" spans="1:11" s="26" customFormat="1" ht="15.75" customHeight="1">
      <c r="A14" s="199"/>
      <c r="B14" s="187"/>
      <c r="C14" s="117" t="s">
        <v>130</v>
      </c>
      <c r="D14" s="187"/>
      <c r="E14" s="118" t="s">
        <v>13</v>
      </c>
      <c r="F14" s="118" t="s">
        <v>39</v>
      </c>
      <c r="G14" s="117">
        <v>1</v>
      </c>
      <c r="H14" s="119">
        <v>235</v>
      </c>
      <c r="I14" s="119">
        <f t="shared" si="0"/>
        <v>235</v>
      </c>
      <c r="J14" s="120" t="s">
        <v>120</v>
      </c>
    </row>
    <row r="15" spans="1:11" s="26" customFormat="1" ht="15.75" customHeight="1">
      <c r="A15" s="199"/>
      <c r="B15" s="187"/>
      <c r="C15" s="117" t="s">
        <v>131</v>
      </c>
      <c r="D15" s="187"/>
      <c r="E15" s="118" t="s">
        <v>13</v>
      </c>
      <c r="F15" s="118" t="s">
        <v>39</v>
      </c>
      <c r="G15" s="117">
        <v>1</v>
      </c>
      <c r="H15" s="119">
        <v>395</v>
      </c>
      <c r="I15" s="119">
        <f t="shared" si="0"/>
        <v>395</v>
      </c>
      <c r="J15" s="120" t="s">
        <v>120</v>
      </c>
    </row>
    <row r="16" spans="1:11" s="26" customFormat="1" ht="18.75">
      <c r="A16" s="199"/>
      <c r="B16" s="187"/>
      <c r="C16" s="117" t="s">
        <v>132</v>
      </c>
      <c r="D16" s="187"/>
      <c r="E16" s="118" t="s">
        <v>13</v>
      </c>
      <c r="F16" s="118" t="s">
        <v>39</v>
      </c>
      <c r="G16" s="117">
        <v>1</v>
      </c>
      <c r="H16" s="119">
        <v>445</v>
      </c>
      <c r="I16" s="119">
        <f t="shared" si="0"/>
        <v>445</v>
      </c>
      <c r="J16" s="120" t="s">
        <v>120</v>
      </c>
      <c r="K16" s="112"/>
    </row>
    <row r="17" spans="1:11" s="26" customFormat="1" ht="18.75">
      <c r="A17" s="202">
        <v>46160</v>
      </c>
      <c r="B17" s="203" t="s">
        <v>133</v>
      </c>
      <c r="C17" s="117" t="s">
        <v>118</v>
      </c>
      <c r="D17" s="186" t="s">
        <v>119</v>
      </c>
      <c r="E17" s="118" t="s">
        <v>13</v>
      </c>
      <c r="F17" s="118" t="s">
        <v>39</v>
      </c>
      <c r="G17" s="117">
        <v>2</v>
      </c>
      <c r="H17" s="119">
        <v>500</v>
      </c>
      <c r="I17" s="119">
        <f t="shared" si="0"/>
        <v>1000</v>
      </c>
      <c r="J17" s="120" t="s">
        <v>120</v>
      </c>
    </row>
    <row r="18" spans="1:11" s="26" customFormat="1" ht="18.75">
      <c r="A18" s="199"/>
      <c r="B18" s="187"/>
      <c r="C18" s="117" t="s">
        <v>131</v>
      </c>
      <c r="D18" s="187"/>
      <c r="E18" s="118" t="s">
        <v>13</v>
      </c>
      <c r="F18" s="118" t="s">
        <v>39</v>
      </c>
      <c r="G18" s="117">
        <v>1</v>
      </c>
      <c r="H18" s="119">
        <v>395</v>
      </c>
      <c r="I18" s="119">
        <f t="shared" si="0"/>
        <v>395</v>
      </c>
      <c r="J18" s="120" t="s">
        <v>120</v>
      </c>
    </row>
    <row r="19" spans="1:11" s="26" customFormat="1" ht="18.75">
      <c r="A19" s="199"/>
      <c r="B19" s="187"/>
      <c r="C19" s="117" t="s">
        <v>134</v>
      </c>
      <c r="D19" s="187"/>
      <c r="E19" s="118" t="s">
        <v>13</v>
      </c>
      <c r="F19" s="118" t="s">
        <v>39</v>
      </c>
      <c r="G19" s="117">
        <v>2</v>
      </c>
      <c r="H19" s="119">
        <v>60</v>
      </c>
      <c r="I19" s="119">
        <f t="shared" si="0"/>
        <v>120</v>
      </c>
      <c r="J19" s="120" t="s">
        <v>120</v>
      </c>
    </row>
    <row r="20" spans="1:11" s="26" customFormat="1" ht="18.75">
      <c r="A20" s="199"/>
      <c r="B20" s="187"/>
      <c r="C20" s="117" t="s">
        <v>135</v>
      </c>
      <c r="D20" s="187"/>
      <c r="E20" s="118" t="s">
        <v>13</v>
      </c>
      <c r="F20" s="118" t="s">
        <v>39</v>
      </c>
      <c r="G20" s="117">
        <v>16</v>
      </c>
      <c r="H20" s="119">
        <v>60</v>
      </c>
      <c r="I20" s="119">
        <f t="shared" si="0"/>
        <v>960</v>
      </c>
      <c r="J20" s="120" t="s">
        <v>120</v>
      </c>
    </row>
    <row r="21" spans="1:11" s="26" customFormat="1" ht="18.75">
      <c r="A21" s="199"/>
      <c r="B21" s="187"/>
      <c r="C21" s="117" t="s">
        <v>136</v>
      </c>
      <c r="D21" s="187"/>
      <c r="E21" s="118" t="s">
        <v>13</v>
      </c>
      <c r="F21" s="118" t="s">
        <v>39</v>
      </c>
      <c r="G21" s="117">
        <v>2</v>
      </c>
      <c r="H21" s="119">
        <v>230</v>
      </c>
      <c r="I21" s="119">
        <f t="shared" si="0"/>
        <v>460</v>
      </c>
      <c r="J21" s="120" t="s">
        <v>120</v>
      </c>
    </row>
    <row r="22" spans="1:11" s="26" customFormat="1" ht="18.75">
      <c r="A22" s="199"/>
      <c r="B22" s="187"/>
      <c r="C22" s="117" t="s">
        <v>137</v>
      </c>
      <c r="D22" s="187"/>
      <c r="E22" s="118" t="s">
        <v>13</v>
      </c>
      <c r="F22" s="118" t="s">
        <v>39</v>
      </c>
      <c r="G22" s="117">
        <v>1</v>
      </c>
      <c r="H22" s="119">
        <v>540</v>
      </c>
      <c r="I22" s="119">
        <f t="shared" si="0"/>
        <v>540</v>
      </c>
      <c r="J22" s="120" t="s">
        <v>120</v>
      </c>
    </row>
    <row r="23" spans="1:11" s="26" customFormat="1" ht="18.75">
      <c r="A23" s="199"/>
      <c r="B23" s="187"/>
      <c r="C23" s="117" t="s">
        <v>138</v>
      </c>
      <c r="D23" s="187"/>
      <c r="E23" s="118" t="s">
        <v>13</v>
      </c>
      <c r="F23" s="118" t="s">
        <v>39</v>
      </c>
      <c r="G23" s="117">
        <v>12</v>
      </c>
      <c r="H23" s="119">
        <v>60</v>
      </c>
      <c r="I23" s="119">
        <f t="shared" si="0"/>
        <v>720</v>
      </c>
      <c r="J23" s="120" t="s">
        <v>120</v>
      </c>
    </row>
    <row r="24" spans="1:11" s="26" customFormat="1" ht="18.75">
      <c r="A24" s="199"/>
      <c r="B24" s="187"/>
      <c r="C24" s="117" t="s">
        <v>139</v>
      </c>
      <c r="D24" s="187"/>
      <c r="E24" s="118" t="s">
        <v>13</v>
      </c>
      <c r="F24" s="118" t="s">
        <v>39</v>
      </c>
      <c r="G24" s="117">
        <v>11</v>
      </c>
      <c r="H24" s="119">
        <v>60</v>
      </c>
      <c r="I24" s="119">
        <f t="shared" si="0"/>
        <v>660</v>
      </c>
      <c r="J24" s="120" t="s">
        <v>120</v>
      </c>
    </row>
    <row r="25" spans="1:11" s="26" customFormat="1" ht="18.75">
      <c r="A25" s="199"/>
      <c r="B25" s="187"/>
      <c r="C25" s="117" t="s">
        <v>118</v>
      </c>
      <c r="D25" s="187"/>
      <c r="E25" s="118" t="s">
        <v>13</v>
      </c>
      <c r="F25" s="118" t="s">
        <v>39</v>
      </c>
      <c r="G25" s="117">
        <v>4</v>
      </c>
      <c r="H25" s="119">
        <v>500</v>
      </c>
      <c r="I25" s="119">
        <f t="shared" si="0"/>
        <v>2000</v>
      </c>
      <c r="J25" s="120" t="s">
        <v>120</v>
      </c>
    </row>
    <row r="26" spans="1:11" s="26" customFormat="1" ht="18.75">
      <c r="A26" s="199"/>
      <c r="B26" s="187"/>
      <c r="C26" s="117" t="s">
        <v>140</v>
      </c>
      <c r="D26" s="187"/>
      <c r="E26" s="118" t="s">
        <v>13</v>
      </c>
      <c r="F26" s="118" t="s">
        <v>39</v>
      </c>
      <c r="G26" s="117">
        <v>1</v>
      </c>
      <c r="H26" s="119">
        <v>235</v>
      </c>
      <c r="I26" s="119">
        <f t="shared" si="0"/>
        <v>235</v>
      </c>
      <c r="J26" s="120" t="s">
        <v>120</v>
      </c>
    </row>
    <row r="27" spans="1:11" s="26" customFormat="1" ht="18.75">
      <c r="A27" s="199"/>
      <c r="B27" s="187"/>
      <c r="C27" s="117" t="s">
        <v>141</v>
      </c>
      <c r="D27" s="187"/>
      <c r="E27" s="118" t="s">
        <v>13</v>
      </c>
      <c r="F27" s="118" t="s">
        <v>39</v>
      </c>
      <c r="G27" s="117">
        <v>1</v>
      </c>
      <c r="H27" s="119">
        <v>570</v>
      </c>
      <c r="I27" s="119">
        <f t="shared" si="0"/>
        <v>570</v>
      </c>
      <c r="J27" s="120" t="s">
        <v>120</v>
      </c>
    </row>
    <row r="28" spans="1:11" s="26" customFormat="1" ht="18.75">
      <c r="A28" s="199"/>
      <c r="B28" s="187"/>
      <c r="C28" s="117" t="s">
        <v>142</v>
      </c>
      <c r="D28" s="187"/>
      <c r="E28" s="118" t="s">
        <v>13</v>
      </c>
      <c r="F28" s="118" t="s">
        <v>39</v>
      </c>
      <c r="G28" s="117">
        <v>1</v>
      </c>
      <c r="H28" s="119">
        <v>85</v>
      </c>
      <c r="I28" s="119">
        <f t="shared" si="0"/>
        <v>85</v>
      </c>
      <c r="J28" s="120" t="s">
        <v>120</v>
      </c>
    </row>
    <row r="29" spans="1:11" s="26" customFormat="1" ht="18.75">
      <c r="A29" s="199"/>
      <c r="B29" s="187"/>
      <c r="C29" s="117" t="s">
        <v>143</v>
      </c>
      <c r="D29" s="187"/>
      <c r="E29" s="118" t="s">
        <v>13</v>
      </c>
      <c r="F29" s="118" t="s">
        <v>39</v>
      </c>
      <c r="G29" s="117">
        <v>1</v>
      </c>
      <c r="H29" s="119">
        <v>190</v>
      </c>
      <c r="I29" s="119">
        <f t="shared" si="0"/>
        <v>190</v>
      </c>
      <c r="J29" s="120" t="s">
        <v>120</v>
      </c>
      <c r="K29" s="112"/>
    </row>
    <row r="30" spans="1:11" s="26" customFormat="1" ht="18.75">
      <c r="A30" s="202">
        <v>46167</v>
      </c>
      <c r="B30" s="203" t="s">
        <v>144</v>
      </c>
      <c r="C30" s="117" t="s">
        <v>145</v>
      </c>
      <c r="D30" s="186" t="s">
        <v>119</v>
      </c>
      <c r="E30" s="118" t="s">
        <v>13</v>
      </c>
      <c r="F30" s="118" t="s">
        <v>39</v>
      </c>
      <c r="G30" s="121">
        <v>1</v>
      </c>
      <c r="H30" s="122">
        <v>570</v>
      </c>
      <c r="I30" s="119">
        <f t="shared" si="0"/>
        <v>570</v>
      </c>
      <c r="J30" s="120" t="s">
        <v>120</v>
      </c>
    </row>
    <row r="31" spans="1:11" s="26" customFormat="1" ht="18.75">
      <c r="A31" s="199"/>
      <c r="B31" s="187"/>
      <c r="C31" s="117" t="s">
        <v>146</v>
      </c>
      <c r="D31" s="187"/>
      <c r="E31" s="118" t="s">
        <v>13</v>
      </c>
      <c r="F31" s="118" t="s">
        <v>39</v>
      </c>
      <c r="G31" s="121">
        <v>3</v>
      </c>
      <c r="H31" s="122">
        <v>500</v>
      </c>
      <c r="I31" s="119">
        <f t="shared" si="0"/>
        <v>1500</v>
      </c>
      <c r="J31" s="120" t="s">
        <v>120</v>
      </c>
    </row>
    <row r="32" spans="1:11" s="26" customFormat="1" ht="18.75">
      <c r="A32" s="199"/>
      <c r="B32" s="187"/>
      <c r="C32" s="117" t="s">
        <v>139</v>
      </c>
      <c r="D32" s="187"/>
      <c r="E32" s="118" t="s">
        <v>13</v>
      </c>
      <c r="F32" s="118" t="s">
        <v>39</v>
      </c>
      <c r="G32" s="121">
        <v>9</v>
      </c>
      <c r="H32" s="122">
        <v>60</v>
      </c>
      <c r="I32" s="119">
        <f t="shared" si="0"/>
        <v>540</v>
      </c>
      <c r="J32" s="120" t="s">
        <v>120</v>
      </c>
    </row>
    <row r="33" spans="1:27" s="26" customFormat="1" ht="18.75">
      <c r="A33" s="199"/>
      <c r="B33" s="187"/>
      <c r="C33" s="117" t="s">
        <v>147</v>
      </c>
      <c r="D33" s="187"/>
      <c r="E33" s="118" t="s">
        <v>13</v>
      </c>
      <c r="F33" s="118" t="s">
        <v>39</v>
      </c>
      <c r="G33" s="121">
        <v>1</v>
      </c>
      <c r="H33" s="122">
        <v>85</v>
      </c>
      <c r="I33" s="119">
        <f t="shared" si="0"/>
        <v>85</v>
      </c>
      <c r="J33" s="120" t="s">
        <v>120</v>
      </c>
    </row>
    <row r="34" spans="1:27" s="26" customFormat="1" ht="18.75">
      <c r="A34" s="199"/>
      <c r="B34" s="187"/>
      <c r="C34" s="117" t="s">
        <v>136</v>
      </c>
      <c r="D34" s="187"/>
      <c r="E34" s="118" t="s">
        <v>13</v>
      </c>
      <c r="F34" s="118" t="s">
        <v>39</v>
      </c>
      <c r="G34" s="121">
        <v>2</v>
      </c>
      <c r="H34" s="122">
        <v>230</v>
      </c>
      <c r="I34" s="119">
        <f t="shared" si="0"/>
        <v>460</v>
      </c>
      <c r="J34" s="120" t="s">
        <v>120</v>
      </c>
    </row>
    <row r="35" spans="1:27" s="26" customFormat="1" ht="18.75">
      <c r="A35" s="199"/>
      <c r="B35" s="187"/>
      <c r="C35" s="117" t="s">
        <v>148</v>
      </c>
      <c r="D35" s="187"/>
      <c r="E35" s="118" t="s">
        <v>13</v>
      </c>
      <c r="F35" s="118" t="s">
        <v>39</v>
      </c>
      <c r="G35" s="121">
        <v>2</v>
      </c>
      <c r="H35" s="122">
        <v>445</v>
      </c>
      <c r="I35" s="119">
        <f t="shared" si="0"/>
        <v>890</v>
      </c>
      <c r="J35" s="120" t="s">
        <v>120</v>
      </c>
    </row>
    <row r="36" spans="1:27" s="26" customFormat="1" ht="18.75">
      <c r="A36" s="199"/>
      <c r="B36" s="187"/>
      <c r="C36" s="117" t="s">
        <v>149</v>
      </c>
      <c r="D36" s="187"/>
      <c r="E36" s="118" t="s">
        <v>13</v>
      </c>
      <c r="F36" s="118" t="s">
        <v>39</v>
      </c>
      <c r="G36" s="121">
        <v>1</v>
      </c>
      <c r="H36" s="122">
        <v>540</v>
      </c>
      <c r="I36" s="119">
        <f t="shared" si="0"/>
        <v>540</v>
      </c>
      <c r="J36" s="120" t="s">
        <v>120</v>
      </c>
    </row>
    <row r="37" spans="1:27" s="26" customFormat="1" ht="18.75">
      <c r="A37" s="199"/>
      <c r="B37" s="187"/>
      <c r="C37" s="117" t="s">
        <v>143</v>
      </c>
      <c r="D37" s="187"/>
      <c r="E37" s="118" t="s">
        <v>13</v>
      </c>
      <c r="F37" s="118" t="s">
        <v>39</v>
      </c>
      <c r="G37" s="121">
        <v>1</v>
      </c>
      <c r="H37" s="122">
        <v>190</v>
      </c>
      <c r="I37" s="119">
        <f t="shared" si="0"/>
        <v>190</v>
      </c>
      <c r="J37" s="120" t="s">
        <v>120</v>
      </c>
    </row>
    <row r="38" spans="1:27" s="26" customFormat="1" ht="18.75">
      <c r="A38" s="199"/>
      <c r="B38" s="187"/>
      <c r="C38" s="117" t="s">
        <v>150</v>
      </c>
      <c r="D38" s="187"/>
      <c r="E38" s="118" t="s">
        <v>13</v>
      </c>
      <c r="F38" s="118" t="s">
        <v>39</v>
      </c>
      <c r="G38" s="121">
        <v>1</v>
      </c>
      <c r="H38" s="122">
        <v>30</v>
      </c>
      <c r="I38" s="119">
        <f t="shared" si="0"/>
        <v>30</v>
      </c>
      <c r="J38" s="120" t="s">
        <v>120</v>
      </c>
    </row>
    <row r="39" spans="1:27" s="26" customFormat="1" ht="18.75">
      <c r="A39" s="199"/>
      <c r="B39" s="187"/>
      <c r="C39" s="117" t="s">
        <v>151</v>
      </c>
      <c r="D39" s="187"/>
      <c r="E39" s="118" t="s">
        <v>13</v>
      </c>
      <c r="F39" s="118" t="s">
        <v>39</v>
      </c>
      <c r="G39" s="121">
        <v>43</v>
      </c>
      <c r="H39" s="122">
        <v>60</v>
      </c>
      <c r="I39" s="119">
        <f t="shared" si="0"/>
        <v>2580</v>
      </c>
      <c r="J39" s="120" t="s">
        <v>120</v>
      </c>
    </row>
    <row r="40" spans="1:27" s="26" customFormat="1" ht="19.5" thickBot="1">
      <c r="A40" s="204"/>
      <c r="B40" s="188"/>
      <c r="C40" s="129" t="s">
        <v>152</v>
      </c>
      <c r="D40" s="188"/>
      <c r="E40" s="130" t="s">
        <v>13</v>
      </c>
      <c r="F40" s="130" t="s">
        <v>39</v>
      </c>
      <c r="G40" s="131">
        <v>1</v>
      </c>
      <c r="H40" s="132">
        <v>30</v>
      </c>
      <c r="I40" s="133">
        <f t="shared" si="0"/>
        <v>30</v>
      </c>
      <c r="J40" s="134" t="s">
        <v>120</v>
      </c>
      <c r="K40" s="112"/>
    </row>
    <row r="41" spans="1:27" s="26" customFormat="1" ht="15" customHeight="1" thickBot="1">
      <c r="A41" s="125"/>
      <c r="B41" s="124"/>
      <c r="C41" s="124"/>
      <c r="D41" s="124"/>
      <c r="E41" s="126"/>
      <c r="F41" s="127" t="s">
        <v>25</v>
      </c>
      <c r="G41" s="128">
        <f>SUM(I5:I40)</f>
        <v>20231</v>
      </c>
      <c r="H41" s="123"/>
      <c r="I41" s="124"/>
      <c r="J41" s="124"/>
    </row>
    <row r="42" spans="1:27" s="26" customFormat="1" ht="17.25">
      <c r="A42" s="35"/>
      <c r="B42" s="35"/>
      <c r="C42" s="35"/>
      <c r="D42" s="35"/>
      <c r="E42" s="35"/>
      <c r="F42" s="35"/>
      <c r="G42" s="35"/>
      <c r="H42" s="35"/>
      <c r="I42" s="32"/>
      <c r="J42" s="31"/>
    </row>
    <row r="43" spans="1:27" s="26" customFormat="1" ht="17.25">
      <c r="A43" s="31"/>
      <c r="B43" s="31"/>
      <c r="C43" s="31"/>
      <c r="D43" s="205" t="s">
        <v>44</v>
      </c>
      <c r="E43" s="206"/>
      <c r="F43" s="206"/>
      <c r="G43" s="206"/>
      <c r="H43" s="32"/>
      <c r="I43" s="32"/>
      <c r="J43" s="31"/>
    </row>
    <row r="44" spans="1:27" s="26" customFormat="1" ht="17.100000000000001" customHeight="1">
      <c r="A44" s="31"/>
      <c r="B44" s="31"/>
      <c r="C44" s="31"/>
      <c r="D44" s="207" t="s">
        <v>45</v>
      </c>
      <c r="E44" s="206"/>
      <c r="F44" s="206"/>
      <c r="G44" s="206"/>
      <c r="H44" s="32"/>
      <c r="I44" s="32"/>
      <c r="J44" s="31"/>
      <c r="K44" s="29"/>
      <c r="L44" s="30"/>
      <c r="M44" s="29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:27" s="26" customFormat="1" ht="17.25">
      <c r="A45" s="31"/>
      <c r="B45" s="31"/>
      <c r="C45" s="31"/>
      <c r="D45" s="33"/>
      <c r="E45" s="33"/>
      <c r="F45" s="208"/>
      <c r="G45" s="206"/>
      <c r="H45" s="32"/>
      <c r="I45" s="32"/>
      <c r="J45" s="31"/>
      <c r="K45" s="29"/>
      <c r="L45" s="30"/>
      <c r="M45" s="29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 spans="1:27" s="26" customFormat="1" ht="17.25">
      <c r="A46" s="31"/>
      <c r="B46" s="31"/>
      <c r="C46" s="31"/>
      <c r="D46" s="33"/>
      <c r="E46" s="33"/>
      <c r="F46" s="33"/>
      <c r="G46" s="33"/>
      <c r="H46" s="32"/>
      <c r="I46" s="32"/>
      <c r="J46" s="31"/>
      <c r="K46" s="29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 spans="1:27" s="26" customFormat="1" ht="17.25">
      <c r="A47" s="31"/>
      <c r="B47" s="31"/>
      <c r="C47" s="31"/>
      <c r="D47" s="205" t="s">
        <v>46</v>
      </c>
      <c r="E47" s="206"/>
      <c r="F47" s="206"/>
      <c r="G47" s="206"/>
      <c r="H47" s="32"/>
      <c r="I47" s="32"/>
      <c r="J47" s="31"/>
      <c r="K47" s="29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spans="1:27" s="26" customFormat="1" ht="17.25">
      <c r="A48" s="31"/>
      <c r="B48" s="31"/>
      <c r="C48" s="31"/>
      <c r="D48" s="205" t="s">
        <v>30</v>
      </c>
      <c r="E48" s="206"/>
      <c r="F48" s="206"/>
      <c r="G48" s="206"/>
      <c r="H48" s="32"/>
      <c r="I48" s="32"/>
      <c r="J48" s="31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 spans="1:27" s="26" customFormat="1" ht="17.25">
      <c r="A49" s="31"/>
      <c r="B49" s="31"/>
      <c r="C49" s="31"/>
      <c r="D49" s="205" t="s">
        <v>12</v>
      </c>
      <c r="E49" s="206"/>
      <c r="F49" s="206"/>
      <c r="G49" s="206"/>
      <c r="H49" s="34"/>
      <c r="I49" s="32"/>
      <c r="J49" s="31"/>
      <c r="K49" s="29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 spans="1:27" s="26" customFormat="1" ht="17.25">
      <c r="A50" s="31"/>
      <c r="B50" s="31"/>
      <c r="C50" s="31"/>
      <c r="D50" s="205" t="s">
        <v>47</v>
      </c>
      <c r="E50" s="206"/>
      <c r="F50" s="206"/>
      <c r="G50" s="206"/>
      <c r="H50" s="32"/>
      <c r="I50" s="32"/>
      <c r="J50" s="31"/>
      <c r="K50" s="29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 spans="1:27" s="26" customFormat="1" ht="17.25">
      <c r="A51" s="33"/>
      <c r="B51" s="33"/>
      <c r="C51" s="33"/>
      <c r="D51" s="205" t="s">
        <v>48</v>
      </c>
      <c r="E51" s="206"/>
      <c r="F51" s="206"/>
      <c r="G51" s="206"/>
      <c r="H51" s="32"/>
      <c r="I51" s="32"/>
      <c r="J51" s="31"/>
      <c r="K51" s="29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 spans="1:27" s="26" customFormat="1" ht="17.25">
      <c r="A52" s="9"/>
      <c r="B52" s="9"/>
      <c r="C52" s="10"/>
      <c r="D52" s="27"/>
      <c r="E52" s="9"/>
      <c r="F52" s="9"/>
      <c r="G52" s="9"/>
      <c r="H52" s="9"/>
      <c r="I52" s="11"/>
      <c r="J52" s="9"/>
      <c r="K52" s="29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 spans="1:27" s="26" customFormat="1" ht="17.25">
      <c r="A53" s="9"/>
      <c r="B53" s="9"/>
      <c r="C53" s="10"/>
      <c r="D53" s="27"/>
      <c r="E53" s="9"/>
      <c r="F53" s="9"/>
      <c r="G53" s="9"/>
      <c r="H53" s="9"/>
      <c r="I53" s="11"/>
      <c r="J53" s="9"/>
      <c r="K53" s="29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 spans="1:27" s="26" customFormat="1" ht="17.25">
      <c r="A54" s="9"/>
      <c r="B54" s="9"/>
      <c r="C54" s="10"/>
      <c r="D54" s="27"/>
      <c r="E54" s="9"/>
      <c r="F54" s="9"/>
      <c r="G54" s="9"/>
      <c r="H54" s="9"/>
      <c r="I54" s="11"/>
      <c r="J54" s="9"/>
      <c r="K54" s="29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</sheetData>
  <mergeCells count="23">
    <mergeCell ref="D49:G49"/>
    <mergeCell ref="D50:G50"/>
    <mergeCell ref="D51:G51"/>
    <mergeCell ref="D43:G43"/>
    <mergeCell ref="D44:G44"/>
    <mergeCell ref="F45:G45"/>
    <mergeCell ref="D47:G47"/>
    <mergeCell ref="D48:G48"/>
    <mergeCell ref="D30:D40"/>
    <mergeCell ref="A1:J1"/>
    <mergeCell ref="A2:J2"/>
    <mergeCell ref="A3:J3"/>
    <mergeCell ref="A5:A10"/>
    <mergeCell ref="B5:B10"/>
    <mergeCell ref="D5:D10"/>
    <mergeCell ref="A11:A16"/>
    <mergeCell ref="B11:B16"/>
    <mergeCell ref="D11:D16"/>
    <mergeCell ref="A17:A29"/>
    <mergeCell ref="B17:B29"/>
    <mergeCell ref="D17:D29"/>
    <mergeCell ref="A30:A40"/>
    <mergeCell ref="B30:B40"/>
  </mergeCells>
  <pageMargins left="0.25" right="0.25" top="0.75" bottom="0.75" header="0.3" footer="0.3"/>
  <pageSetup scale="55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0"/>
  <sheetViews>
    <sheetView zoomScale="98" zoomScaleNormal="98" workbookViewId="0">
      <selection activeCell="A4" sqref="A4"/>
    </sheetView>
  </sheetViews>
  <sheetFormatPr baseColWidth="10" defaultColWidth="11.42578125" defaultRowHeight="15" customHeight="1"/>
  <cols>
    <col min="1" max="1" width="14" style="15" customWidth="1"/>
    <col min="2" max="2" width="7.5703125" style="15" customWidth="1"/>
    <col min="3" max="3" width="25.28515625" style="15" customWidth="1"/>
    <col min="4" max="4" width="23.5703125" customWidth="1"/>
    <col min="5" max="6" width="13.42578125" customWidth="1"/>
    <col min="7" max="7" width="12.140625" style="14" customWidth="1"/>
    <col min="8" max="8" width="11.85546875" style="16" customWidth="1"/>
    <col min="9" max="9" width="16" bestFit="1" customWidth="1"/>
    <col min="10" max="10" width="22.42578125" customWidth="1"/>
    <col min="12" max="12" width="12.5703125" customWidth="1"/>
    <col min="16" max="16" width="49.140625" customWidth="1"/>
  </cols>
  <sheetData>
    <row r="1" spans="1:12" ht="30" customHeight="1">
      <c r="A1" s="189" t="s">
        <v>14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2" ht="30" customHeight="1">
      <c r="A2" s="192" t="s">
        <v>215</v>
      </c>
      <c r="B2" s="193"/>
      <c r="C2" s="193"/>
      <c r="D2" s="193"/>
      <c r="E2" s="193"/>
      <c r="F2" s="193"/>
      <c r="G2" s="193"/>
      <c r="H2" s="193"/>
      <c r="I2" s="193"/>
      <c r="J2" s="194"/>
    </row>
    <row r="3" spans="1:12" ht="30" customHeight="1" thickBot="1">
      <c r="A3" s="192" t="s">
        <v>15</v>
      </c>
      <c r="B3" s="193"/>
      <c r="C3" s="193"/>
      <c r="D3" s="193"/>
      <c r="E3" s="193"/>
      <c r="F3" s="193"/>
      <c r="G3" s="193"/>
      <c r="H3" s="193"/>
      <c r="I3" s="193"/>
      <c r="J3" s="194"/>
    </row>
    <row r="4" spans="1:12" s="24" customFormat="1" ht="47.1" customHeight="1">
      <c r="A4" s="217" t="s">
        <v>16</v>
      </c>
      <c r="B4" s="218" t="s">
        <v>17</v>
      </c>
      <c r="C4" s="218" t="s">
        <v>18</v>
      </c>
      <c r="D4" s="219" t="s">
        <v>19</v>
      </c>
      <c r="E4" s="218" t="s">
        <v>20</v>
      </c>
      <c r="F4" s="218" t="s">
        <v>21</v>
      </c>
      <c r="G4" s="220" t="s">
        <v>27</v>
      </c>
      <c r="H4" s="221" t="s">
        <v>22</v>
      </c>
      <c r="I4" s="222" t="s">
        <v>23</v>
      </c>
      <c r="J4" s="218" t="s">
        <v>24</v>
      </c>
    </row>
    <row r="5" spans="1:12" ht="21.75" customHeight="1">
      <c r="A5" s="223">
        <v>46143</v>
      </c>
      <c r="B5" s="224" t="s">
        <v>114</v>
      </c>
      <c r="C5" s="225" t="s">
        <v>153</v>
      </c>
      <c r="D5" s="225" t="s">
        <v>154</v>
      </c>
      <c r="E5" s="225" t="s">
        <v>13</v>
      </c>
      <c r="F5" s="226" t="s">
        <v>155</v>
      </c>
      <c r="G5" s="227" t="s">
        <v>156</v>
      </c>
      <c r="H5" s="228">
        <v>20</v>
      </c>
      <c r="I5" s="228">
        <f>G5*H5</f>
        <v>1200</v>
      </c>
      <c r="J5" s="229" t="s">
        <v>157</v>
      </c>
      <c r="L5" s="28"/>
    </row>
    <row r="6" spans="1:12" ht="21.75" customHeight="1">
      <c r="A6" s="223"/>
      <c r="B6" s="224"/>
      <c r="C6" s="225"/>
      <c r="D6" s="225"/>
      <c r="E6" s="225"/>
      <c r="F6" s="226"/>
      <c r="G6" s="227"/>
      <c r="H6" s="228"/>
      <c r="I6" s="228"/>
      <c r="J6" s="229"/>
      <c r="L6" s="28"/>
    </row>
    <row r="7" spans="1:12" ht="17.25" customHeight="1">
      <c r="A7" s="230">
        <v>46143</v>
      </c>
      <c r="B7" s="224" t="s">
        <v>158</v>
      </c>
      <c r="C7" s="231" t="s">
        <v>159</v>
      </c>
      <c r="D7" s="232" t="s">
        <v>160</v>
      </c>
      <c r="E7" s="231" t="s">
        <v>13</v>
      </c>
      <c r="F7" s="233" t="s">
        <v>72</v>
      </c>
      <c r="G7" s="227" t="s">
        <v>161</v>
      </c>
      <c r="H7" s="234">
        <v>2</v>
      </c>
      <c r="I7" s="234">
        <f>G7*H7</f>
        <v>98</v>
      </c>
      <c r="J7" s="235" t="s">
        <v>157</v>
      </c>
      <c r="K7" s="209"/>
      <c r="L7" s="28"/>
    </row>
    <row r="8" spans="1:12" ht="17.25" customHeight="1">
      <c r="A8" s="230"/>
      <c r="B8" s="224"/>
      <c r="C8" s="231"/>
      <c r="D8" s="236"/>
      <c r="E8" s="231"/>
      <c r="F8" s="233"/>
      <c r="G8" s="227"/>
      <c r="H8" s="234"/>
      <c r="I8" s="234"/>
      <c r="J8" s="235"/>
      <c r="K8" s="209"/>
      <c r="L8" s="28"/>
    </row>
    <row r="9" spans="1:12" ht="17.25" customHeight="1">
      <c r="A9" s="223">
        <v>46143</v>
      </c>
      <c r="B9" s="224" t="s">
        <v>162</v>
      </c>
      <c r="C9" s="225" t="s">
        <v>163</v>
      </c>
      <c r="D9" s="225" t="s">
        <v>164</v>
      </c>
      <c r="E9" s="225" t="s">
        <v>13</v>
      </c>
      <c r="F9" s="226" t="s">
        <v>165</v>
      </c>
      <c r="G9" s="227" t="s">
        <v>166</v>
      </c>
      <c r="H9" s="228">
        <v>10</v>
      </c>
      <c r="I9" s="228">
        <f>G9*H9</f>
        <v>190</v>
      </c>
      <c r="J9" s="229" t="s">
        <v>157</v>
      </c>
      <c r="K9" s="209"/>
      <c r="L9" s="28"/>
    </row>
    <row r="10" spans="1:12" ht="17.25" customHeight="1">
      <c r="A10" s="223"/>
      <c r="B10" s="224"/>
      <c r="C10" s="225"/>
      <c r="D10" s="225"/>
      <c r="E10" s="225"/>
      <c r="F10" s="226"/>
      <c r="G10" s="227"/>
      <c r="H10" s="228"/>
      <c r="I10" s="228"/>
      <c r="J10" s="229"/>
      <c r="K10" s="209"/>
      <c r="L10" s="28"/>
    </row>
    <row r="11" spans="1:12" ht="17.25" customHeight="1">
      <c r="A11" s="223">
        <v>46143</v>
      </c>
      <c r="B11" s="224" t="s">
        <v>167</v>
      </c>
      <c r="C11" s="225" t="s">
        <v>168</v>
      </c>
      <c r="D11" s="225" t="s">
        <v>169</v>
      </c>
      <c r="E11" s="225" t="s">
        <v>13</v>
      </c>
      <c r="F11" s="226" t="s">
        <v>165</v>
      </c>
      <c r="G11" s="227" t="s">
        <v>170</v>
      </c>
      <c r="H11" s="228">
        <v>100</v>
      </c>
      <c r="I11" s="228">
        <f>G11*H11</f>
        <v>2000</v>
      </c>
      <c r="J11" s="229" t="s">
        <v>157</v>
      </c>
      <c r="K11" s="209"/>
      <c r="L11" s="28"/>
    </row>
    <row r="12" spans="1:12" ht="17.25" customHeight="1">
      <c r="A12" s="223"/>
      <c r="B12" s="224"/>
      <c r="C12" s="225"/>
      <c r="D12" s="225"/>
      <c r="E12" s="225"/>
      <c r="F12" s="226"/>
      <c r="G12" s="227"/>
      <c r="H12" s="228"/>
      <c r="I12" s="228"/>
      <c r="J12" s="229"/>
      <c r="K12" s="209"/>
      <c r="L12" s="28"/>
    </row>
    <row r="13" spans="1:12" ht="17.25" customHeight="1">
      <c r="A13" s="223">
        <v>46146</v>
      </c>
      <c r="B13" s="224" t="s">
        <v>171</v>
      </c>
      <c r="C13" s="237" t="s">
        <v>172</v>
      </c>
      <c r="D13" s="237" t="s">
        <v>173</v>
      </c>
      <c r="E13" s="225" t="s">
        <v>13</v>
      </c>
      <c r="F13" s="226" t="s">
        <v>174</v>
      </c>
      <c r="G13" s="227" t="s">
        <v>175</v>
      </c>
      <c r="H13" s="228">
        <v>20</v>
      </c>
      <c r="I13" s="228">
        <f>G13*H13</f>
        <v>900</v>
      </c>
      <c r="J13" s="229" t="s">
        <v>157</v>
      </c>
      <c r="K13" s="209"/>
      <c r="L13" s="28"/>
    </row>
    <row r="14" spans="1:12" ht="17.25" customHeight="1">
      <c r="A14" s="223"/>
      <c r="B14" s="224"/>
      <c r="C14" s="238"/>
      <c r="D14" s="238"/>
      <c r="E14" s="225"/>
      <c r="F14" s="226"/>
      <c r="G14" s="227"/>
      <c r="H14" s="228"/>
      <c r="I14" s="228"/>
      <c r="J14" s="229"/>
      <c r="K14" s="209"/>
      <c r="L14" s="28"/>
    </row>
    <row r="15" spans="1:12" ht="17.25" customHeight="1">
      <c r="A15" s="239">
        <v>46146</v>
      </c>
      <c r="B15" s="224" t="s">
        <v>176</v>
      </c>
      <c r="C15" s="237" t="s">
        <v>177</v>
      </c>
      <c r="D15" s="237" t="s">
        <v>178</v>
      </c>
      <c r="E15" s="225" t="s">
        <v>13</v>
      </c>
      <c r="F15" s="226" t="s">
        <v>72</v>
      </c>
      <c r="G15" s="227" t="s">
        <v>179</v>
      </c>
      <c r="H15" s="228">
        <v>1</v>
      </c>
      <c r="I15" s="228">
        <f>G15*H15</f>
        <v>29</v>
      </c>
      <c r="J15" s="229" t="s">
        <v>157</v>
      </c>
      <c r="K15" s="102"/>
      <c r="L15" s="28"/>
    </row>
    <row r="16" spans="1:12" ht="17.25" customHeight="1">
      <c r="A16" s="240"/>
      <c r="B16" s="224"/>
      <c r="C16" s="238"/>
      <c r="D16" s="238"/>
      <c r="E16" s="225"/>
      <c r="F16" s="226"/>
      <c r="G16" s="227"/>
      <c r="H16" s="228"/>
      <c r="I16" s="228"/>
      <c r="J16" s="229"/>
      <c r="K16" s="102"/>
      <c r="L16" s="28"/>
    </row>
    <row r="17" spans="1:12" ht="17.25" customHeight="1">
      <c r="A17" s="223">
        <v>46148</v>
      </c>
      <c r="B17" s="224" t="s">
        <v>180</v>
      </c>
      <c r="C17" s="225" t="s">
        <v>181</v>
      </c>
      <c r="D17" s="225" t="s">
        <v>182</v>
      </c>
      <c r="E17" s="225" t="s">
        <v>13</v>
      </c>
      <c r="F17" s="226" t="s">
        <v>174</v>
      </c>
      <c r="G17" s="227" t="s">
        <v>183</v>
      </c>
      <c r="H17" s="228">
        <v>100</v>
      </c>
      <c r="I17" s="228">
        <f>G17*H17</f>
        <v>1800</v>
      </c>
      <c r="J17" s="229" t="s">
        <v>157</v>
      </c>
      <c r="K17" s="209"/>
      <c r="L17" s="28"/>
    </row>
    <row r="18" spans="1:12" ht="17.25" customHeight="1">
      <c r="A18" s="223"/>
      <c r="B18" s="224"/>
      <c r="C18" s="225"/>
      <c r="D18" s="225"/>
      <c r="E18" s="225"/>
      <c r="F18" s="226"/>
      <c r="G18" s="227"/>
      <c r="H18" s="228"/>
      <c r="I18" s="228"/>
      <c r="J18" s="229"/>
      <c r="K18" s="209"/>
      <c r="L18" s="28"/>
    </row>
    <row r="19" spans="1:12" ht="17.25" customHeight="1">
      <c r="A19" s="223">
        <v>46150</v>
      </c>
      <c r="B19" s="224" t="s">
        <v>184</v>
      </c>
      <c r="C19" s="238" t="s">
        <v>153</v>
      </c>
      <c r="D19" s="225" t="s">
        <v>154</v>
      </c>
      <c r="E19" s="225" t="s">
        <v>13</v>
      </c>
      <c r="F19" s="226" t="s">
        <v>155</v>
      </c>
      <c r="G19" s="227" t="s">
        <v>185</v>
      </c>
      <c r="H19" s="228">
        <v>20</v>
      </c>
      <c r="I19" s="228">
        <f>G19*H19</f>
        <v>820</v>
      </c>
      <c r="J19" s="229" t="s">
        <v>157</v>
      </c>
      <c r="K19" s="209"/>
      <c r="L19" s="28"/>
    </row>
    <row r="20" spans="1:12" ht="17.25" customHeight="1">
      <c r="A20" s="223"/>
      <c r="B20" s="224"/>
      <c r="C20" s="225"/>
      <c r="D20" s="225"/>
      <c r="E20" s="225"/>
      <c r="F20" s="226"/>
      <c r="G20" s="227"/>
      <c r="H20" s="228"/>
      <c r="I20" s="228"/>
      <c r="J20" s="229"/>
      <c r="K20" s="209"/>
      <c r="L20" s="28"/>
    </row>
    <row r="21" spans="1:12" ht="17.25" customHeight="1">
      <c r="A21" s="223">
        <v>46150</v>
      </c>
      <c r="B21" s="224" t="s">
        <v>186</v>
      </c>
      <c r="C21" s="238" t="s">
        <v>163</v>
      </c>
      <c r="D21" s="225" t="s">
        <v>164</v>
      </c>
      <c r="E21" s="225" t="s">
        <v>13</v>
      </c>
      <c r="F21" s="226" t="s">
        <v>165</v>
      </c>
      <c r="G21" s="227" t="s">
        <v>187</v>
      </c>
      <c r="H21" s="228">
        <v>10</v>
      </c>
      <c r="I21" s="228">
        <f>G21*H21</f>
        <v>210</v>
      </c>
      <c r="J21" s="229" t="s">
        <v>157</v>
      </c>
      <c r="K21" s="102"/>
      <c r="L21" s="28"/>
    </row>
    <row r="22" spans="1:12" ht="17.25" customHeight="1">
      <c r="A22" s="223"/>
      <c r="B22" s="224"/>
      <c r="C22" s="225"/>
      <c r="D22" s="225"/>
      <c r="E22" s="225"/>
      <c r="F22" s="226"/>
      <c r="G22" s="227"/>
      <c r="H22" s="228"/>
      <c r="I22" s="228"/>
      <c r="J22" s="229"/>
      <c r="K22" s="102"/>
      <c r="L22" s="28"/>
    </row>
    <row r="23" spans="1:12" ht="17.25" customHeight="1">
      <c r="A23" s="223">
        <v>46150</v>
      </c>
      <c r="B23" s="224" t="s">
        <v>188</v>
      </c>
      <c r="C23" s="225" t="s">
        <v>168</v>
      </c>
      <c r="D23" s="225" t="s">
        <v>169</v>
      </c>
      <c r="E23" s="225" t="s">
        <v>13</v>
      </c>
      <c r="F23" s="241" t="s">
        <v>165</v>
      </c>
      <c r="G23" s="227" t="s">
        <v>170</v>
      </c>
      <c r="H23" s="242">
        <v>100</v>
      </c>
      <c r="I23" s="228">
        <f>G23*H23</f>
        <v>2000</v>
      </c>
      <c r="J23" s="229" t="s">
        <v>157</v>
      </c>
      <c r="K23" s="102"/>
      <c r="L23" s="28"/>
    </row>
    <row r="24" spans="1:12" ht="17.25" customHeight="1">
      <c r="A24" s="223"/>
      <c r="B24" s="224"/>
      <c r="C24" s="225"/>
      <c r="D24" s="225"/>
      <c r="E24" s="225"/>
      <c r="F24" s="243"/>
      <c r="G24" s="227"/>
      <c r="H24" s="244"/>
      <c r="I24" s="228"/>
      <c r="J24" s="229"/>
      <c r="K24" s="102"/>
      <c r="L24" s="28"/>
    </row>
    <row r="25" spans="1:12" ht="17.25" customHeight="1">
      <c r="A25" s="239">
        <v>46155</v>
      </c>
      <c r="B25" s="224" t="s">
        <v>189</v>
      </c>
      <c r="C25" s="238" t="s">
        <v>181</v>
      </c>
      <c r="D25" s="225" t="s">
        <v>182</v>
      </c>
      <c r="E25" s="225" t="s">
        <v>13</v>
      </c>
      <c r="F25" s="226" t="s">
        <v>174</v>
      </c>
      <c r="G25" s="245" t="s">
        <v>190</v>
      </c>
      <c r="H25" s="228">
        <v>100</v>
      </c>
      <c r="I25" s="228">
        <f>G25*H25</f>
        <v>2300</v>
      </c>
      <c r="J25" s="229" t="s">
        <v>157</v>
      </c>
      <c r="K25" s="102"/>
      <c r="L25" s="28"/>
    </row>
    <row r="26" spans="1:12" ht="17.25" customHeight="1">
      <c r="A26" s="240"/>
      <c r="B26" s="224"/>
      <c r="C26" s="225"/>
      <c r="D26" s="225"/>
      <c r="E26" s="225"/>
      <c r="F26" s="226"/>
      <c r="G26" s="246"/>
      <c r="H26" s="228"/>
      <c r="I26" s="228"/>
      <c r="J26" s="229"/>
      <c r="K26" s="102"/>
      <c r="L26" s="28"/>
    </row>
    <row r="27" spans="1:12" ht="17.25" customHeight="1">
      <c r="A27" s="239">
        <v>46156</v>
      </c>
      <c r="B27" s="224" t="s">
        <v>191</v>
      </c>
      <c r="C27" s="225" t="s">
        <v>168</v>
      </c>
      <c r="D27" s="225" t="s">
        <v>169</v>
      </c>
      <c r="E27" s="225" t="s">
        <v>13</v>
      </c>
      <c r="F27" s="226" t="s">
        <v>165</v>
      </c>
      <c r="G27" s="227" t="s">
        <v>170</v>
      </c>
      <c r="H27" s="228">
        <v>100</v>
      </c>
      <c r="I27" s="228">
        <f>G27*H27</f>
        <v>2000</v>
      </c>
      <c r="J27" s="229" t="s">
        <v>157</v>
      </c>
      <c r="K27" s="209"/>
      <c r="L27" s="28"/>
    </row>
    <row r="28" spans="1:12" ht="17.25" customHeight="1">
      <c r="A28" s="240"/>
      <c r="B28" s="224"/>
      <c r="C28" s="225"/>
      <c r="D28" s="225"/>
      <c r="E28" s="225"/>
      <c r="F28" s="226"/>
      <c r="G28" s="227"/>
      <c r="H28" s="228"/>
      <c r="I28" s="228"/>
      <c r="J28" s="229"/>
      <c r="K28" s="209"/>
      <c r="L28" s="28"/>
    </row>
    <row r="29" spans="1:12" ht="17.25" customHeight="1">
      <c r="A29" s="223">
        <v>46157</v>
      </c>
      <c r="B29" s="224" t="s">
        <v>192</v>
      </c>
      <c r="C29" s="225" t="s">
        <v>153</v>
      </c>
      <c r="D29" s="225" t="s">
        <v>154</v>
      </c>
      <c r="E29" s="225" t="s">
        <v>13</v>
      </c>
      <c r="F29" s="226" t="s">
        <v>155</v>
      </c>
      <c r="G29" s="227" t="s">
        <v>193</v>
      </c>
      <c r="H29" s="228">
        <v>20</v>
      </c>
      <c r="I29" s="228">
        <f>G29*H29</f>
        <v>1540</v>
      </c>
      <c r="J29" s="229" t="s">
        <v>157</v>
      </c>
      <c r="K29" s="209"/>
      <c r="L29" s="28"/>
    </row>
    <row r="30" spans="1:12" ht="17.25" customHeight="1">
      <c r="A30" s="223"/>
      <c r="B30" s="224"/>
      <c r="C30" s="225"/>
      <c r="D30" s="225"/>
      <c r="E30" s="225"/>
      <c r="F30" s="226"/>
      <c r="G30" s="227"/>
      <c r="H30" s="228"/>
      <c r="I30" s="228"/>
      <c r="J30" s="229"/>
      <c r="K30" s="209"/>
      <c r="L30" s="28"/>
    </row>
    <row r="31" spans="1:12" ht="17.25" customHeight="1">
      <c r="A31" s="223">
        <v>46157</v>
      </c>
      <c r="B31" s="224" t="s">
        <v>194</v>
      </c>
      <c r="C31" s="225" t="s">
        <v>163</v>
      </c>
      <c r="D31" s="225" t="s">
        <v>164</v>
      </c>
      <c r="E31" s="225" t="s">
        <v>13</v>
      </c>
      <c r="F31" s="226" t="s">
        <v>165</v>
      </c>
      <c r="G31" s="227" t="s">
        <v>166</v>
      </c>
      <c r="H31" s="228">
        <v>10</v>
      </c>
      <c r="I31" s="228">
        <f>G31*H31</f>
        <v>190</v>
      </c>
      <c r="J31" s="229" t="s">
        <v>157</v>
      </c>
      <c r="K31" s="209"/>
      <c r="L31" s="28"/>
    </row>
    <row r="32" spans="1:12" ht="17.25" customHeight="1">
      <c r="A32" s="223"/>
      <c r="B32" s="224"/>
      <c r="C32" s="225"/>
      <c r="D32" s="225"/>
      <c r="E32" s="225"/>
      <c r="F32" s="226"/>
      <c r="G32" s="227"/>
      <c r="H32" s="228"/>
      <c r="I32" s="228"/>
      <c r="J32" s="229"/>
      <c r="K32" s="209"/>
      <c r="L32" s="28"/>
    </row>
    <row r="33" spans="1:12" ht="17.25" customHeight="1">
      <c r="A33" s="223">
        <v>46162</v>
      </c>
      <c r="B33" s="224" t="s">
        <v>195</v>
      </c>
      <c r="C33" s="225" t="s">
        <v>181</v>
      </c>
      <c r="D33" s="225" t="s">
        <v>182</v>
      </c>
      <c r="E33" s="225" t="s">
        <v>13</v>
      </c>
      <c r="F33" s="226" t="s">
        <v>174</v>
      </c>
      <c r="G33" s="227" t="s">
        <v>196</v>
      </c>
      <c r="H33" s="228">
        <v>100</v>
      </c>
      <c r="I33" s="228">
        <f>G33*H33</f>
        <v>2200</v>
      </c>
      <c r="J33" s="229" t="s">
        <v>157</v>
      </c>
      <c r="K33" s="209"/>
      <c r="L33" s="68"/>
    </row>
    <row r="34" spans="1:12" ht="17.25" customHeight="1" thickBot="1">
      <c r="A34" s="247"/>
      <c r="B34" s="248"/>
      <c r="C34" s="249"/>
      <c r="D34" s="249"/>
      <c r="E34" s="249"/>
      <c r="F34" s="250"/>
      <c r="G34" s="251"/>
      <c r="H34" s="252"/>
      <c r="I34" s="252"/>
      <c r="J34" s="253"/>
      <c r="K34" s="209"/>
      <c r="L34" s="28"/>
    </row>
    <row r="35" spans="1:12" ht="17.25" customHeight="1" thickBot="1">
      <c r="A35" s="135"/>
      <c r="B35" s="136"/>
      <c r="C35" s="137"/>
      <c r="D35" s="137"/>
      <c r="E35" s="137"/>
      <c r="F35" s="138"/>
      <c r="G35" s="139"/>
      <c r="H35" s="140"/>
      <c r="I35" s="140"/>
      <c r="J35" s="141"/>
      <c r="K35" s="102"/>
      <c r="L35" s="28"/>
    </row>
    <row r="36" spans="1:12" ht="30" customHeight="1">
      <c r="A36" s="189" t="s">
        <v>14</v>
      </c>
      <c r="B36" s="190"/>
      <c r="C36" s="190"/>
      <c r="D36" s="190"/>
      <c r="E36" s="190"/>
      <c r="F36" s="190"/>
      <c r="G36" s="190"/>
      <c r="H36" s="190"/>
      <c r="I36" s="190"/>
      <c r="J36" s="191"/>
    </row>
    <row r="37" spans="1:12" ht="30" customHeight="1">
      <c r="A37" s="192" t="s">
        <v>215</v>
      </c>
      <c r="B37" s="193"/>
      <c r="C37" s="193"/>
      <c r="D37" s="193"/>
      <c r="E37" s="193"/>
      <c r="F37" s="193"/>
      <c r="G37" s="193"/>
      <c r="H37" s="193"/>
      <c r="I37" s="193"/>
      <c r="J37" s="194"/>
    </row>
    <row r="38" spans="1:12" ht="30" customHeight="1" thickBot="1">
      <c r="A38" s="192" t="s">
        <v>15</v>
      </c>
      <c r="B38" s="193"/>
      <c r="C38" s="193"/>
      <c r="D38" s="193"/>
      <c r="E38" s="193"/>
      <c r="F38" s="193"/>
      <c r="G38" s="193"/>
      <c r="H38" s="193"/>
      <c r="I38" s="193"/>
      <c r="J38" s="194"/>
    </row>
    <row r="39" spans="1:12" s="24" customFormat="1" ht="47.1" customHeight="1">
      <c r="A39" s="217" t="s">
        <v>16</v>
      </c>
      <c r="B39" s="218" t="s">
        <v>17</v>
      </c>
      <c r="C39" s="218" t="s">
        <v>18</v>
      </c>
      <c r="D39" s="219" t="s">
        <v>19</v>
      </c>
      <c r="E39" s="218" t="s">
        <v>20</v>
      </c>
      <c r="F39" s="218" t="s">
        <v>21</v>
      </c>
      <c r="G39" s="220" t="s">
        <v>27</v>
      </c>
      <c r="H39" s="221" t="s">
        <v>22</v>
      </c>
      <c r="I39" s="222" t="s">
        <v>23</v>
      </c>
      <c r="J39" s="218" t="s">
        <v>24</v>
      </c>
    </row>
    <row r="40" spans="1:12" ht="17.25" customHeight="1">
      <c r="A40" s="223">
        <v>46163</v>
      </c>
      <c r="B40" s="224" t="s">
        <v>197</v>
      </c>
      <c r="C40" s="225" t="s">
        <v>153</v>
      </c>
      <c r="D40" s="225" t="s">
        <v>154</v>
      </c>
      <c r="E40" s="225" t="s">
        <v>13</v>
      </c>
      <c r="F40" s="226" t="s">
        <v>155</v>
      </c>
      <c r="G40" s="227" t="s">
        <v>198</v>
      </c>
      <c r="H40" s="228">
        <v>20</v>
      </c>
      <c r="I40" s="228">
        <f>G40*H40</f>
        <v>1360</v>
      </c>
      <c r="J40" s="229" t="s">
        <v>157</v>
      </c>
      <c r="K40" s="102"/>
      <c r="L40" s="28"/>
    </row>
    <row r="41" spans="1:12" ht="17.25" customHeight="1">
      <c r="A41" s="223"/>
      <c r="B41" s="224"/>
      <c r="C41" s="225"/>
      <c r="D41" s="225"/>
      <c r="E41" s="225"/>
      <c r="F41" s="226"/>
      <c r="G41" s="227"/>
      <c r="H41" s="228"/>
      <c r="I41" s="228"/>
      <c r="J41" s="229"/>
      <c r="K41" s="102"/>
      <c r="L41" s="28"/>
    </row>
    <row r="42" spans="1:12" ht="17.25" customHeight="1">
      <c r="A42" s="239">
        <v>46163</v>
      </c>
      <c r="B42" s="224" t="s">
        <v>199</v>
      </c>
      <c r="C42" s="225" t="s">
        <v>168</v>
      </c>
      <c r="D42" s="225" t="s">
        <v>169</v>
      </c>
      <c r="E42" s="225" t="s">
        <v>13</v>
      </c>
      <c r="F42" s="226" t="s">
        <v>165</v>
      </c>
      <c r="G42" s="245" t="s">
        <v>170</v>
      </c>
      <c r="H42" s="228">
        <v>100</v>
      </c>
      <c r="I42" s="228">
        <f>G42*H42</f>
        <v>2000</v>
      </c>
      <c r="J42" s="229" t="s">
        <v>157</v>
      </c>
      <c r="K42" s="209"/>
      <c r="L42" s="28"/>
    </row>
    <row r="43" spans="1:12" ht="17.25" customHeight="1">
      <c r="A43" s="240"/>
      <c r="B43" s="224"/>
      <c r="C43" s="225"/>
      <c r="D43" s="225"/>
      <c r="E43" s="225"/>
      <c r="F43" s="226"/>
      <c r="G43" s="246"/>
      <c r="H43" s="228"/>
      <c r="I43" s="228"/>
      <c r="J43" s="229"/>
      <c r="K43" s="209"/>
      <c r="L43" s="28"/>
    </row>
    <row r="44" spans="1:12" ht="17.25" customHeight="1">
      <c r="A44" s="223">
        <v>46165</v>
      </c>
      <c r="B44" s="224" t="s">
        <v>200</v>
      </c>
      <c r="C44" s="225" t="s">
        <v>163</v>
      </c>
      <c r="D44" s="225" t="s">
        <v>164</v>
      </c>
      <c r="E44" s="225" t="s">
        <v>13</v>
      </c>
      <c r="F44" s="226" t="s">
        <v>165</v>
      </c>
      <c r="G44" s="227" t="s">
        <v>201</v>
      </c>
      <c r="H44" s="228">
        <v>10</v>
      </c>
      <c r="I44" s="228">
        <f>G44*H44</f>
        <v>140</v>
      </c>
      <c r="J44" s="229" t="s">
        <v>157</v>
      </c>
      <c r="K44" s="102"/>
      <c r="L44" s="28"/>
    </row>
    <row r="45" spans="1:12" ht="17.25" customHeight="1">
      <c r="A45" s="223"/>
      <c r="B45" s="224"/>
      <c r="C45" s="225"/>
      <c r="D45" s="225"/>
      <c r="E45" s="225"/>
      <c r="F45" s="226"/>
      <c r="G45" s="227"/>
      <c r="H45" s="228"/>
      <c r="I45" s="228"/>
      <c r="J45" s="229"/>
      <c r="K45" s="102"/>
      <c r="L45" s="28"/>
    </row>
    <row r="46" spans="1:12" ht="17.25" customHeight="1">
      <c r="A46" s="223">
        <v>46169</v>
      </c>
      <c r="B46" s="224" t="s">
        <v>202</v>
      </c>
      <c r="C46" s="225" t="s">
        <v>153</v>
      </c>
      <c r="D46" s="225" t="s">
        <v>154</v>
      </c>
      <c r="E46" s="225" t="s">
        <v>13</v>
      </c>
      <c r="F46" s="226" t="s">
        <v>155</v>
      </c>
      <c r="G46" s="254" t="s">
        <v>203</v>
      </c>
      <c r="H46" s="228">
        <v>20</v>
      </c>
      <c r="I46" s="228">
        <f>G46*H46</f>
        <v>940</v>
      </c>
      <c r="J46" s="229" t="s">
        <v>157</v>
      </c>
      <c r="K46" s="102"/>
      <c r="L46" s="28"/>
    </row>
    <row r="47" spans="1:12" ht="17.25" customHeight="1">
      <c r="A47" s="223"/>
      <c r="B47" s="224"/>
      <c r="C47" s="225"/>
      <c r="D47" s="225"/>
      <c r="E47" s="225"/>
      <c r="F47" s="226"/>
      <c r="G47" s="254"/>
      <c r="H47" s="228"/>
      <c r="I47" s="228"/>
      <c r="J47" s="229"/>
      <c r="K47" s="102"/>
      <c r="L47" s="28"/>
    </row>
    <row r="48" spans="1:12" ht="17.25" customHeight="1">
      <c r="A48" s="223">
        <v>46169</v>
      </c>
      <c r="B48" s="224" t="s">
        <v>204</v>
      </c>
      <c r="C48" s="237" t="s">
        <v>181</v>
      </c>
      <c r="D48" s="237" t="s">
        <v>182</v>
      </c>
      <c r="E48" s="237" t="s">
        <v>13</v>
      </c>
      <c r="F48" s="241" t="s">
        <v>174</v>
      </c>
      <c r="G48" s="255" t="s">
        <v>205</v>
      </c>
      <c r="H48" s="242">
        <v>100</v>
      </c>
      <c r="I48" s="242">
        <f>G48*H48</f>
        <v>2500</v>
      </c>
      <c r="J48" s="256" t="s">
        <v>157</v>
      </c>
      <c r="K48" s="102"/>
      <c r="L48" s="28"/>
    </row>
    <row r="49" spans="1:26" ht="17.25" customHeight="1">
      <c r="A49" s="223"/>
      <c r="B49" s="224"/>
      <c r="C49" s="238"/>
      <c r="D49" s="238"/>
      <c r="E49" s="238"/>
      <c r="F49" s="243"/>
      <c r="G49" s="257"/>
      <c r="H49" s="244"/>
      <c r="I49" s="244"/>
      <c r="J49" s="258"/>
      <c r="K49" s="102"/>
      <c r="L49" s="28"/>
    </row>
    <row r="50" spans="1:26" ht="17.25" customHeight="1">
      <c r="A50" s="223">
        <v>46170</v>
      </c>
      <c r="B50" s="224" t="s">
        <v>206</v>
      </c>
      <c r="C50" s="225" t="s">
        <v>168</v>
      </c>
      <c r="D50" s="225" t="s">
        <v>169</v>
      </c>
      <c r="E50" s="225" t="s">
        <v>13</v>
      </c>
      <c r="F50" s="226" t="s">
        <v>165</v>
      </c>
      <c r="G50" s="227" t="s">
        <v>170</v>
      </c>
      <c r="H50" s="228">
        <v>100</v>
      </c>
      <c r="I50" s="228">
        <f>G50*H50</f>
        <v>2000</v>
      </c>
      <c r="J50" s="229" t="s">
        <v>157</v>
      </c>
      <c r="K50" s="209"/>
      <c r="L50" s="28"/>
    </row>
    <row r="51" spans="1:26" ht="17.25" customHeight="1">
      <c r="A51" s="223"/>
      <c r="B51" s="224"/>
      <c r="C51" s="225"/>
      <c r="D51" s="225"/>
      <c r="E51" s="225"/>
      <c r="F51" s="226"/>
      <c r="G51" s="227"/>
      <c r="H51" s="228"/>
      <c r="I51" s="228"/>
      <c r="J51" s="229"/>
      <c r="K51" s="209"/>
      <c r="L51" s="28"/>
    </row>
    <row r="52" spans="1:26" ht="17.25" customHeight="1">
      <c r="A52" s="230">
        <v>46171</v>
      </c>
      <c r="B52" s="224" t="s">
        <v>207</v>
      </c>
      <c r="C52" s="231" t="s">
        <v>159</v>
      </c>
      <c r="D52" s="259" t="s">
        <v>208</v>
      </c>
      <c r="E52" s="231" t="s">
        <v>13</v>
      </c>
      <c r="F52" s="233" t="s">
        <v>72</v>
      </c>
      <c r="G52" s="227" t="s">
        <v>209</v>
      </c>
      <c r="H52" s="234">
        <v>2</v>
      </c>
      <c r="I52" s="234">
        <f>G52*H52</f>
        <v>2018</v>
      </c>
      <c r="J52" s="235" t="s">
        <v>157</v>
      </c>
      <c r="K52" s="102"/>
      <c r="L52" s="69"/>
    </row>
    <row r="53" spans="1:26" ht="17.25" customHeight="1">
      <c r="A53" s="230"/>
      <c r="B53" s="224"/>
      <c r="C53" s="231"/>
      <c r="D53" s="260"/>
      <c r="E53" s="231"/>
      <c r="F53" s="233"/>
      <c r="G53" s="227"/>
      <c r="H53" s="234"/>
      <c r="I53" s="234"/>
      <c r="J53" s="235"/>
      <c r="K53" s="102"/>
      <c r="L53" s="28"/>
    </row>
    <row r="54" spans="1:26" ht="17.25" customHeight="1">
      <c r="A54" s="223">
        <v>46171</v>
      </c>
      <c r="B54" s="224" t="s">
        <v>210</v>
      </c>
      <c r="C54" s="225" t="s">
        <v>163</v>
      </c>
      <c r="D54" s="237" t="s">
        <v>164</v>
      </c>
      <c r="E54" s="225" t="s">
        <v>13</v>
      </c>
      <c r="F54" s="226" t="s">
        <v>165</v>
      </c>
      <c r="G54" s="227" t="s">
        <v>211</v>
      </c>
      <c r="H54" s="228">
        <v>10</v>
      </c>
      <c r="I54" s="228">
        <f>G54*H54</f>
        <v>260</v>
      </c>
      <c r="J54" s="229" t="s">
        <v>157</v>
      </c>
      <c r="K54" s="102"/>
      <c r="L54" s="28"/>
    </row>
    <row r="55" spans="1:26" ht="17.25" customHeight="1">
      <c r="A55" s="223"/>
      <c r="B55" s="224"/>
      <c r="C55" s="225"/>
      <c r="D55" s="238"/>
      <c r="E55" s="225"/>
      <c r="F55" s="226"/>
      <c r="G55" s="227"/>
      <c r="H55" s="228"/>
      <c r="I55" s="228"/>
      <c r="J55" s="229"/>
      <c r="K55" s="102"/>
      <c r="L55" s="28"/>
    </row>
    <row r="56" spans="1:26" ht="17.25" customHeight="1">
      <c r="A56" s="239">
        <v>46173</v>
      </c>
      <c r="B56" s="224" t="s">
        <v>212</v>
      </c>
      <c r="C56" s="232" t="s">
        <v>213</v>
      </c>
      <c r="D56" s="232" t="s">
        <v>160</v>
      </c>
      <c r="E56" s="237" t="s">
        <v>13</v>
      </c>
      <c r="F56" s="241" t="s">
        <v>72</v>
      </c>
      <c r="G56" s="245" t="s">
        <v>214</v>
      </c>
      <c r="H56" s="242">
        <v>2</v>
      </c>
      <c r="I56" s="242">
        <f>G56*H56</f>
        <v>260</v>
      </c>
      <c r="J56" s="256" t="s">
        <v>157</v>
      </c>
      <c r="K56" s="102"/>
      <c r="L56" s="28"/>
    </row>
    <row r="57" spans="1:26" ht="17.25" customHeight="1" thickBot="1">
      <c r="A57" s="261"/>
      <c r="B57" s="248"/>
      <c r="C57" s="262"/>
      <c r="D57" s="262"/>
      <c r="E57" s="263"/>
      <c r="F57" s="264"/>
      <c r="G57" s="265"/>
      <c r="H57" s="266"/>
      <c r="I57" s="266"/>
      <c r="J57" s="267"/>
      <c r="K57" s="102"/>
      <c r="L57" s="28"/>
    </row>
    <row r="58" spans="1:26" ht="17.25" customHeight="1" thickBot="1">
      <c r="A58"/>
      <c r="B58" s="268"/>
      <c r="C58" s="268"/>
      <c r="D58" s="269" t="s">
        <v>42</v>
      </c>
      <c r="E58" s="269"/>
      <c r="F58" s="269"/>
      <c r="G58" s="270"/>
      <c r="H58" s="270"/>
      <c r="I58" s="271">
        <f>SUM(I5:I57)</f>
        <v>28955</v>
      </c>
      <c r="J58" s="272"/>
      <c r="K58" s="70"/>
      <c r="L58" s="61"/>
      <c r="M58" s="28"/>
    </row>
    <row r="59" spans="1:26" ht="15.4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71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7.25" customHeight="1">
      <c r="A60"/>
      <c r="B60" s="268"/>
      <c r="C60" s="268"/>
      <c r="D60" s="273"/>
      <c r="E60" s="273"/>
      <c r="F60" s="273"/>
      <c r="G60" s="270"/>
      <c r="H60" s="270"/>
      <c r="I60" s="274"/>
      <c r="J60" s="268"/>
      <c r="K60" s="70"/>
      <c r="L60" s="209"/>
      <c r="M60" s="28"/>
    </row>
    <row r="61" spans="1:26" ht="17.25" customHeight="1">
      <c r="A61"/>
      <c r="B61" s="268"/>
      <c r="C61" s="268"/>
      <c r="D61" s="268"/>
      <c r="E61" s="272"/>
      <c r="F61" s="272"/>
      <c r="G61" s="272"/>
      <c r="H61" s="272"/>
      <c r="I61" s="272"/>
      <c r="J61" s="272"/>
      <c r="K61" s="23"/>
      <c r="L61" s="209"/>
      <c r="M61" s="28"/>
    </row>
    <row r="62" spans="1:26" ht="17.25" customHeight="1">
      <c r="A62" s="272"/>
      <c r="B62" s="268"/>
      <c r="C62" s="275" t="s">
        <v>49</v>
      </c>
      <c r="D62" s="272"/>
      <c r="E62" s="272"/>
      <c r="F62" s="272"/>
      <c r="G62" s="268"/>
      <c r="H62" s="276"/>
      <c r="I62" s="277" t="s">
        <v>50</v>
      </c>
      <c r="J62" s="272"/>
      <c r="K62" s="61"/>
      <c r="L62" s="28"/>
    </row>
    <row r="63" spans="1:26" ht="17.25" customHeight="1">
      <c r="A63" s="272"/>
      <c r="B63" s="268"/>
      <c r="C63" s="275" t="s">
        <v>32</v>
      </c>
      <c r="D63" s="272"/>
      <c r="E63" s="272"/>
      <c r="F63" s="272"/>
      <c r="G63" s="268"/>
      <c r="H63" s="276"/>
      <c r="I63" s="277" t="s">
        <v>33</v>
      </c>
      <c r="J63" s="272"/>
      <c r="K63" s="61"/>
      <c r="L63" s="28"/>
    </row>
    <row r="64" spans="1:26" ht="17.25" customHeight="1">
      <c r="A64" s="272"/>
      <c r="B64" s="268"/>
      <c r="C64" s="275" t="s">
        <v>34</v>
      </c>
      <c r="D64" s="272"/>
      <c r="E64" s="272"/>
      <c r="F64" s="272"/>
      <c r="G64" s="268"/>
      <c r="H64" s="276"/>
      <c r="I64" s="275" t="s">
        <v>34</v>
      </c>
      <c r="J64" s="272"/>
      <c r="K64" s="61"/>
      <c r="L64" s="28"/>
    </row>
    <row r="65" spans="1:12" ht="17.25" customHeight="1">
      <c r="A65" s="272"/>
      <c r="B65" s="268"/>
      <c r="C65" s="275" t="s">
        <v>51</v>
      </c>
      <c r="D65" s="272"/>
      <c r="E65" s="272"/>
      <c r="F65" s="272"/>
      <c r="G65" s="268"/>
      <c r="H65" s="276"/>
      <c r="I65" s="275" t="s">
        <v>51</v>
      </c>
      <c r="J65" s="272"/>
      <c r="K65" s="61"/>
      <c r="L65" s="28"/>
    </row>
    <row r="66" spans="1:12" ht="17.25" customHeight="1">
      <c r="A66" s="272"/>
      <c r="B66" s="268"/>
      <c r="C66" s="268"/>
      <c r="D66" s="272"/>
      <c r="E66" s="275" t="s">
        <v>35</v>
      </c>
      <c r="F66" s="272"/>
      <c r="G66" s="272"/>
      <c r="H66" s="272"/>
      <c r="I66" s="272"/>
      <c r="J66" s="272"/>
      <c r="K66" s="61"/>
      <c r="L66" s="28"/>
    </row>
    <row r="67" spans="1:12" ht="17.25" customHeight="1">
      <c r="A67" s="272"/>
      <c r="B67" s="268"/>
      <c r="C67" s="268"/>
      <c r="D67" s="272"/>
      <c r="E67" s="275" t="s">
        <v>52</v>
      </c>
      <c r="F67" s="272"/>
      <c r="G67" s="272"/>
      <c r="H67" s="272"/>
      <c r="I67" s="272"/>
      <c r="J67" s="272"/>
      <c r="K67" s="61"/>
      <c r="L67" s="28"/>
    </row>
    <row r="68" spans="1:12" ht="17.25" customHeight="1">
      <c r="A68" s="272"/>
      <c r="B68" s="268"/>
      <c r="C68" s="268"/>
      <c r="D68" s="272"/>
      <c r="E68" s="275" t="s">
        <v>53</v>
      </c>
      <c r="F68" s="272"/>
      <c r="G68" s="272"/>
      <c r="H68" s="272"/>
      <c r="I68" s="272"/>
      <c r="J68" s="272"/>
      <c r="K68" s="61"/>
      <c r="L68" s="28"/>
    </row>
    <row r="69" spans="1:12" ht="17.25" customHeight="1">
      <c r="A69"/>
      <c r="B69" s="268"/>
      <c r="C69" s="268"/>
      <c r="D69" s="272"/>
      <c r="E69" s="275" t="s">
        <v>54</v>
      </c>
      <c r="F69" s="272"/>
      <c r="G69" s="272"/>
      <c r="H69" s="272"/>
      <c r="I69" s="272"/>
      <c r="J69" s="272"/>
      <c r="K69" s="61"/>
      <c r="L69" s="28"/>
    </row>
    <row r="70" spans="1:12" ht="17.25" customHeight="1">
      <c r="A70"/>
      <c r="B70" s="268"/>
      <c r="C70" s="268"/>
      <c r="D70" s="272"/>
      <c r="E70" s="277" t="s">
        <v>36</v>
      </c>
      <c r="F70" s="272"/>
      <c r="G70" s="272"/>
      <c r="H70" s="272"/>
      <c r="I70" s="272"/>
      <c r="J70" s="272"/>
      <c r="K70" s="23"/>
      <c r="L70" s="28"/>
    </row>
  </sheetData>
  <mergeCells count="260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I5:I6"/>
    <mergeCell ref="G7:G8"/>
    <mergeCell ref="C9:C10"/>
    <mergeCell ref="D9:D10"/>
    <mergeCell ref="E9:E10"/>
    <mergeCell ref="F9:F10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A7:A8"/>
    <mergeCell ref="B7:B8"/>
    <mergeCell ref="B9:B10"/>
    <mergeCell ref="C7:C8"/>
    <mergeCell ref="D7:D8"/>
    <mergeCell ref="E7:E8"/>
    <mergeCell ref="F7:F8"/>
    <mergeCell ref="G13:G14"/>
    <mergeCell ref="A15:A16"/>
    <mergeCell ref="B15:B16"/>
    <mergeCell ref="C15:C16"/>
    <mergeCell ref="D15:D16"/>
    <mergeCell ref="F15:F16"/>
    <mergeCell ref="A13:A14"/>
    <mergeCell ref="E15:E16"/>
    <mergeCell ref="G15:G16"/>
    <mergeCell ref="B13:B14"/>
    <mergeCell ref="C13:C14"/>
    <mergeCell ref="D13:D14"/>
    <mergeCell ref="E13:E14"/>
    <mergeCell ref="F13:F14"/>
    <mergeCell ref="E17:E18"/>
    <mergeCell ref="F17:F18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G29:G30"/>
    <mergeCell ref="A29:A30"/>
    <mergeCell ref="C25:C26"/>
    <mergeCell ref="D25:D26"/>
    <mergeCell ref="E25:E26"/>
    <mergeCell ref="F25:F26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B29:B30"/>
    <mergeCell ref="C31:C32"/>
    <mergeCell ref="D31:D32"/>
    <mergeCell ref="E31:E32"/>
    <mergeCell ref="F31:F32"/>
    <mergeCell ref="F33:F34"/>
    <mergeCell ref="A31:A32"/>
    <mergeCell ref="B31:B32"/>
    <mergeCell ref="C29:C30"/>
    <mergeCell ref="D29:D30"/>
    <mergeCell ref="E29:E30"/>
    <mergeCell ref="F29:F30"/>
    <mergeCell ref="B44:B45"/>
    <mergeCell ref="C44:C45"/>
    <mergeCell ref="D44:D45"/>
    <mergeCell ref="E44:E45"/>
    <mergeCell ref="F44:F45"/>
    <mergeCell ref="G44:G45"/>
    <mergeCell ref="A33:A34"/>
    <mergeCell ref="B33:B34"/>
    <mergeCell ref="C33:C34"/>
    <mergeCell ref="D33:D34"/>
    <mergeCell ref="E33:E34"/>
    <mergeCell ref="H7:H8"/>
    <mergeCell ref="I7:I8"/>
    <mergeCell ref="H9:H10"/>
    <mergeCell ref="I9:I10"/>
    <mergeCell ref="H11:H12"/>
    <mergeCell ref="I11:I12"/>
    <mergeCell ref="H13:H14"/>
    <mergeCell ref="I13:I14"/>
    <mergeCell ref="H5:H6"/>
    <mergeCell ref="I15:I16"/>
    <mergeCell ref="H17:H18"/>
    <mergeCell ref="I17:I18"/>
    <mergeCell ref="H19:H20"/>
    <mergeCell ref="I19:I20"/>
    <mergeCell ref="H21:H22"/>
    <mergeCell ref="I21:I22"/>
    <mergeCell ref="H23:H24"/>
    <mergeCell ref="I23:I24"/>
    <mergeCell ref="H15:H16"/>
    <mergeCell ref="J27:J28"/>
    <mergeCell ref="J29:J30"/>
    <mergeCell ref="J25:J26"/>
    <mergeCell ref="G40:G41"/>
    <mergeCell ref="H40:H41"/>
    <mergeCell ref="I40:I41"/>
    <mergeCell ref="H33:H34"/>
    <mergeCell ref="A42:A43"/>
    <mergeCell ref="B42:B43"/>
    <mergeCell ref="C42:C43"/>
    <mergeCell ref="D42:D43"/>
    <mergeCell ref="E42:E43"/>
    <mergeCell ref="F42:F43"/>
    <mergeCell ref="G42:G43"/>
    <mergeCell ref="H42:H43"/>
    <mergeCell ref="I25:I26"/>
    <mergeCell ref="H27:H28"/>
    <mergeCell ref="I27:I28"/>
    <mergeCell ref="H29:H30"/>
    <mergeCell ref="I29:I30"/>
    <mergeCell ref="H31:H32"/>
    <mergeCell ref="I31:I32"/>
    <mergeCell ref="H25:H26"/>
    <mergeCell ref="G31:G32"/>
    <mergeCell ref="J31:J32"/>
    <mergeCell ref="J33:J34"/>
    <mergeCell ref="J42:J43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I42:I43"/>
    <mergeCell ref="H44:H45"/>
    <mergeCell ref="I44:I45"/>
    <mergeCell ref="I33:I34"/>
    <mergeCell ref="A40:A41"/>
    <mergeCell ref="B40:B41"/>
    <mergeCell ref="C40:C41"/>
    <mergeCell ref="D40:D41"/>
    <mergeCell ref="E40:E41"/>
    <mergeCell ref="F40:F41"/>
    <mergeCell ref="G33:G34"/>
    <mergeCell ref="A44:A45"/>
    <mergeCell ref="H52:H53"/>
    <mergeCell ref="I52:I53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48:A49"/>
    <mergeCell ref="B48:B49"/>
    <mergeCell ref="C48:C49"/>
    <mergeCell ref="D48:D49"/>
    <mergeCell ref="E48:E49"/>
    <mergeCell ref="F48:F49"/>
    <mergeCell ref="G48:G49"/>
    <mergeCell ref="H48:H49"/>
    <mergeCell ref="D58:F58"/>
    <mergeCell ref="L60:L61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54:A55"/>
    <mergeCell ref="B54:B55"/>
    <mergeCell ref="C54:C55"/>
    <mergeCell ref="D54:D55"/>
    <mergeCell ref="E54:E55"/>
    <mergeCell ref="F54:F55"/>
    <mergeCell ref="G54:G55"/>
    <mergeCell ref="H54:H55"/>
    <mergeCell ref="J5:J6"/>
    <mergeCell ref="K7:K8"/>
    <mergeCell ref="K9:K10"/>
    <mergeCell ref="K11:K12"/>
    <mergeCell ref="K13:K14"/>
    <mergeCell ref="J15:J16"/>
    <mergeCell ref="K17:K18"/>
    <mergeCell ref="K19:K20"/>
    <mergeCell ref="J23:J24"/>
    <mergeCell ref="J7:J8"/>
    <mergeCell ref="J9:J10"/>
    <mergeCell ref="J11:J12"/>
    <mergeCell ref="J13:J14"/>
    <mergeCell ref="J17:J18"/>
    <mergeCell ref="J19:J20"/>
    <mergeCell ref="J21:J22"/>
    <mergeCell ref="K50:K51"/>
    <mergeCell ref="J52:J53"/>
    <mergeCell ref="J54:J55"/>
    <mergeCell ref="J56:J57"/>
    <mergeCell ref="A36:J36"/>
    <mergeCell ref="A37:J37"/>
    <mergeCell ref="A38:J38"/>
    <mergeCell ref="K27:K28"/>
    <mergeCell ref="K29:K30"/>
    <mergeCell ref="K31:K32"/>
    <mergeCell ref="K33:K34"/>
    <mergeCell ref="J40:J41"/>
    <mergeCell ref="K42:K43"/>
    <mergeCell ref="J44:J45"/>
    <mergeCell ref="J46:J47"/>
    <mergeCell ref="J48:J49"/>
    <mergeCell ref="J50:J51"/>
    <mergeCell ref="A52:A53"/>
    <mergeCell ref="B52:B53"/>
    <mergeCell ref="C52:C53"/>
    <mergeCell ref="D52:D53"/>
    <mergeCell ref="E52:E53"/>
    <mergeCell ref="F52:F53"/>
    <mergeCell ref="G52:G53"/>
  </mergeCells>
  <pageMargins left="0.23622047244094491" right="0.23622047244094491" top="0.55118110236220474" bottom="0.55118110236220474" header="0.31496062992125984" footer="0.31496062992125984"/>
  <pageSetup scale="7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Of. Generales</vt:lpstr>
      <vt:lpstr>VILLAS</vt:lpstr>
      <vt:lpstr>CADIPSIC</vt:lpstr>
      <vt:lpstr>CADIPSIC!Área_de_impresión</vt:lpstr>
      <vt:lpstr>'Of. Generales'!Área_de_impresión</vt:lpstr>
      <vt:lpstr>VILLAS!Área_de_impresión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2026-06-04T17:21:24Z</cp:lastPrinted>
  <dcterms:created xsi:type="dcterms:W3CDTF">2024-10-11T18:35:39Z</dcterms:created>
  <dcterms:modified xsi:type="dcterms:W3CDTF">2026-06-16T17:55:37Z</dcterms:modified>
</cp:coreProperties>
</file>