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yehick.flores\Downloads\"/>
    </mc:Choice>
  </mc:AlternateContent>
  <xr:revisionPtr revIDLastSave="0" documentId="13_ncr:1_{370D03DE-E6C9-4AED-AEE1-F476FBB38A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f. Gral." sheetId="1" r:id="rId1"/>
    <sheet name="VILLAS" sheetId="4" r:id="rId2"/>
    <sheet name="CADIPSIC" sheetId="5" r:id="rId3"/>
  </sheets>
  <definedNames>
    <definedName name="_xlnm.Print_Area" localSheetId="2">CADIPSIC!$A$1:$K$101</definedName>
    <definedName name="_xlnm.Print_Area" localSheetId="0">'Of. Gral.'!#REF!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83" i="5" l="1"/>
  <c r="H81" i="5"/>
  <c r="H79" i="5"/>
  <c r="H77" i="5"/>
  <c r="H75" i="5"/>
  <c r="H73" i="5"/>
  <c r="H71" i="5"/>
  <c r="H69" i="5"/>
  <c r="H67" i="5"/>
  <c r="H65" i="5"/>
  <c r="H63" i="5"/>
  <c r="H61" i="5"/>
  <c r="H55" i="5"/>
  <c r="H53" i="5"/>
  <c r="H51" i="5"/>
  <c r="H49" i="5"/>
  <c r="H47" i="5"/>
  <c r="H45" i="5"/>
  <c r="H43" i="5"/>
  <c r="H41" i="5"/>
  <c r="H39" i="5"/>
  <c r="H37" i="5"/>
  <c r="H35" i="5"/>
  <c r="H33" i="5"/>
  <c r="H31" i="5"/>
  <c r="H29" i="5"/>
  <c r="H27" i="5"/>
  <c r="H25" i="5"/>
  <c r="H23" i="5"/>
  <c r="H21" i="5"/>
  <c r="H19" i="5"/>
  <c r="H17" i="5"/>
  <c r="H15" i="5"/>
  <c r="H13" i="5"/>
  <c r="H11" i="5"/>
  <c r="H9" i="5"/>
  <c r="H7" i="5"/>
  <c r="H5" i="5"/>
  <c r="H85" i="5" l="1"/>
  <c r="H91" i="1" s="1"/>
  <c r="H87" i="1" l="1"/>
  <c r="H17" i="4" l="1"/>
  <c r="H16" i="4"/>
  <c r="H15" i="4"/>
  <c r="H14" i="4"/>
  <c r="H13" i="4"/>
  <c r="H12" i="4"/>
  <c r="H11" i="4"/>
  <c r="H10" i="4"/>
  <c r="H9" i="4"/>
  <c r="H8" i="4"/>
  <c r="H7" i="4"/>
  <c r="H6" i="4"/>
  <c r="H5" i="4"/>
  <c r="H18" i="4" s="1"/>
  <c r="H90" i="1" s="1"/>
  <c r="H86" i="1"/>
  <c r="H85" i="1"/>
  <c r="H84" i="1"/>
  <c r="H83" i="1"/>
  <c r="H78" i="1"/>
  <c r="H77" i="1"/>
  <c r="H76" i="1"/>
  <c r="H75" i="1" l="1"/>
  <c r="H74" i="1"/>
  <c r="H72" i="1"/>
  <c r="H73" i="1"/>
  <c r="H71" i="1"/>
  <c r="H70" i="1"/>
  <c r="H69" i="1" l="1"/>
  <c r="H68" i="1"/>
  <c r="H67" i="1"/>
  <c r="G64" i="1"/>
  <c r="H64" i="1" s="1"/>
  <c r="H66" i="1"/>
  <c r="H65" i="1"/>
  <c r="H56" i="1"/>
  <c r="H58" i="1"/>
  <c r="H59" i="1"/>
  <c r="F57" i="1"/>
  <c r="H57" i="1" s="1"/>
  <c r="H49" i="1"/>
  <c r="H50" i="1"/>
  <c r="H51" i="1"/>
  <c r="H52" i="1"/>
  <c r="H53" i="1"/>
  <c r="H54" i="1"/>
  <c r="H55" i="1"/>
  <c r="A44" i="1"/>
  <c r="H48" i="1"/>
  <c r="H47" i="1"/>
  <c r="H42" i="1"/>
  <c r="H41" i="1"/>
  <c r="H40" i="1"/>
  <c r="H39" i="1"/>
  <c r="H38" i="1" l="1"/>
  <c r="H37" i="1"/>
  <c r="H36" i="1"/>
  <c r="H35" i="1"/>
  <c r="H34" i="1"/>
  <c r="H33" i="1"/>
  <c r="H32" i="1"/>
  <c r="H31" i="1"/>
  <c r="H30" i="1"/>
  <c r="H29" i="1"/>
  <c r="H28" i="1"/>
  <c r="H25" i="1"/>
  <c r="H26" i="1"/>
  <c r="H27" i="1"/>
  <c r="H24" i="1"/>
  <c r="H19" i="1" l="1"/>
  <c r="H7" i="1"/>
  <c r="H8" i="1"/>
  <c r="H9" i="1"/>
  <c r="H10" i="1"/>
  <c r="H11" i="1"/>
  <c r="H12" i="1"/>
  <c r="H13" i="1"/>
  <c r="H14" i="1"/>
  <c r="H15" i="1"/>
  <c r="H16" i="1"/>
  <c r="H17" i="1"/>
  <c r="H18" i="1"/>
  <c r="H6" i="1"/>
  <c r="H89" i="1" l="1"/>
  <c r="A21" i="1" l="1"/>
  <c r="A80" i="1" s="1"/>
  <c r="A61" i="1" l="1"/>
  <c r="H5" i="1"/>
  <c r="H92" i="1" l="1"/>
</calcChain>
</file>

<file path=xl/sharedStrings.xml><?xml version="1.0" encoding="utf-8"?>
<sst xmlns="http://schemas.openxmlformats.org/spreadsheetml/2006/main" count="855" uniqueCount="208">
  <si>
    <t>FECHA DE LA EROGACIÓN</t>
  </si>
  <si>
    <t>FOLIO</t>
  </si>
  <si>
    <t>CONCEPTO O NOMBRE DEL DONATIVO, ESTIMULO O APOYO</t>
  </si>
  <si>
    <t>CANTIDAD</t>
  </si>
  <si>
    <t>COSTO UNITARIO</t>
  </si>
  <si>
    <t>COSTO TOTAL</t>
  </si>
  <si>
    <t>NOMBRE DEL BENEFICIADO</t>
  </si>
  <si>
    <t>TEMPORALIDAD</t>
  </si>
  <si>
    <t>CRITERIO GENERAL PARA OTORGARLO</t>
  </si>
  <si>
    <t>INDEFINIDA</t>
  </si>
  <si>
    <t>VULNERABILIDAD</t>
  </si>
  <si>
    <t xml:space="preserve">SISTEMA PARA EL DESARROLLO INTEGRAL DE LA FAMILIA    </t>
  </si>
  <si>
    <t>CADIPSIC</t>
  </si>
  <si>
    <t>TOTAL</t>
  </si>
  <si>
    <t>Calle Eulogio Parra # 2539 col. Circunvalación Guevara, Guadalajara Jalisco</t>
  </si>
  <si>
    <t>C.P. 44680   Tel. 33 3836 3444</t>
  </si>
  <si>
    <t>TIPO DE DONATIVO</t>
  </si>
  <si>
    <t>UNIDAD DE MEDIDA</t>
  </si>
  <si>
    <t xml:space="preserve">FECHA DE LA EROGACIÓN </t>
  </si>
  <si>
    <t xml:space="preserve">FOLIO </t>
  </si>
  <si>
    <t xml:space="preserve">TIPO DE DONATIVO Y/O CFDI </t>
  </si>
  <si>
    <t xml:space="preserve">UNIDAD DE MEDIDA </t>
  </si>
  <si>
    <t xml:space="preserve">CANTIDAD </t>
  </si>
  <si>
    <t xml:space="preserve">COSTO UNITARIO </t>
  </si>
  <si>
    <t xml:space="preserve">COSTO TOTAL </t>
  </si>
  <si>
    <t>TOTAL SALIDAS POR DONATIVO</t>
  </si>
  <si>
    <t>Jefe de Departamento Del Programa CADIPSIC</t>
  </si>
  <si>
    <t>Soporte De Administración CADIPSIC Palmas</t>
  </si>
  <si>
    <t>OPD de la Administración Pública Municipal</t>
  </si>
  <si>
    <t>CASA HOGAR VILLAS MIRAVALLE</t>
  </si>
  <si>
    <t>LIC. LAURA ALICIA AVELAR LEDON</t>
  </si>
  <si>
    <t>C.P. 44680 Tel.3338365444</t>
  </si>
  <si>
    <t>Lic. Leticia Orozco Rubio</t>
  </si>
  <si>
    <t>Lic. Laura Avelar Ledón</t>
  </si>
  <si>
    <t xml:space="preserve">Jefatura del Departamento de Gestión Administrativa de CHVM 
</t>
  </si>
  <si>
    <t>Titular de Procuración de Fondos</t>
  </si>
  <si>
    <t>Especie</t>
  </si>
  <si>
    <t>OPD de la Administración Pública Municipal
 Denominado Sistema DIF Guadalajara</t>
  </si>
  <si>
    <t>piezas</t>
  </si>
  <si>
    <t>cajas</t>
  </si>
  <si>
    <t>paquetes</t>
  </si>
  <si>
    <t>pares</t>
  </si>
  <si>
    <t xml:space="preserve">OFICINAS GENERALES </t>
  </si>
  <si>
    <t>Despensas Stella Vega</t>
  </si>
  <si>
    <t>Coordinación de Programas</t>
  </si>
  <si>
    <t>arroz verde valle</t>
  </si>
  <si>
    <t>kilos</t>
  </si>
  <si>
    <t>frijol verde valle</t>
  </si>
  <si>
    <t>lenteja verde valle</t>
  </si>
  <si>
    <t>garbanzo verde valle</t>
  </si>
  <si>
    <t>Jefatura de Nutrición CDI, CAIC y CEDI</t>
  </si>
  <si>
    <t>Jefatura de Comedores Comunitarios</t>
  </si>
  <si>
    <t>Casa Hogar Villas Miravalle</t>
  </si>
  <si>
    <t>ropa usada en buen estado</t>
  </si>
  <si>
    <t>Dirección de Trabajo Social</t>
  </si>
  <si>
    <t>Acompañar las Ausencias</t>
  </si>
  <si>
    <t xml:space="preserve">DONATIVOS OFICINAS GENERALES </t>
  </si>
  <si>
    <t>.</t>
  </si>
  <si>
    <t xml:space="preserve">DONATIVOS VILLAS MIRAVALLE </t>
  </si>
  <si>
    <t>DONATIVOS CADIPSIC</t>
  </si>
  <si>
    <t>Lic. Laura A.Avelar Ledón</t>
  </si>
  <si>
    <t>Titular de Procuración de Fondos y Relaciones Publicas del OPD de la Administración Pública Municipal Denominado Sistema DIF Guadalajara.</t>
  </si>
  <si>
    <t>Calle Eulogio Parra # 2539 col. Circunvalación Guevara, Guadalajara Jalisco C.P. 44680   Tel. 33 3836 3444</t>
  </si>
  <si>
    <t>Hidrata Zero ponche de frutas</t>
  </si>
  <si>
    <t>cepillos dentales</t>
  </si>
  <si>
    <t xml:space="preserve">frijol isadora </t>
  </si>
  <si>
    <t>zapatos</t>
  </si>
  <si>
    <t>Jefatura de Educación Extraescolar</t>
  </si>
  <si>
    <t>pañales para niño</t>
  </si>
  <si>
    <t>servicio</t>
  </si>
  <si>
    <t>pasteles</t>
  </si>
  <si>
    <t>Complejo El Sauz</t>
  </si>
  <si>
    <t xml:space="preserve">C. EDNA GABRIELA VALDEZ RÍOS </t>
  </si>
  <si>
    <t xml:space="preserve">LIC. ROLDAN CRUZ LAZARO </t>
  </si>
  <si>
    <t>Denominado Sistema  DIF Guadalajara</t>
  </si>
  <si>
    <t>de la Administración Pública Municipal Denominado Sistema  DIF Guadalajara</t>
  </si>
  <si>
    <t xml:space="preserve">Calle Eulogio Parra #2539 col. Circunvalacion guevara, Guadalajara Jalisco </t>
  </si>
  <si>
    <t>CONCENTRADO DE DONATIVOS SALIDAS JUNIO 2026</t>
  </si>
  <si>
    <t>guantes de latex</t>
  </si>
  <si>
    <t>accesos al Acuario Michin</t>
  </si>
  <si>
    <t>Procuración de Fondos DIF Jalisco</t>
  </si>
  <si>
    <t>libros para colorear</t>
  </si>
  <si>
    <t>Relaciones Públicas</t>
  </si>
  <si>
    <t>Jefatura de Educación Física y Deportes</t>
  </si>
  <si>
    <t>USAER Zapopan No. 20</t>
  </si>
  <si>
    <t>CAM No. 8 Secundaria Benito Juárez</t>
  </si>
  <si>
    <t>Departamento de Prevención, Atención y Acompañamiento de NNA</t>
  </si>
  <si>
    <t>CADEM</t>
  </si>
  <si>
    <t>Vidas al Rescate</t>
  </si>
  <si>
    <t>Jalisco con Dignidad y Bienestar, A.C.</t>
  </si>
  <si>
    <t>239A</t>
  </si>
  <si>
    <t xml:space="preserve">impermeables </t>
  </si>
  <si>
    <t>Coordinación de Inclusión</t>
  </si>
  <si>
    <t>coronas para reina</t>
  </si>
  <si>
    <t>1 hora de mariachi</t>
  </si>
  <si>
    <t>maquillaje para las embajadoras</t>
  </si>
  <si>
    <t>peinados para las embajadoras</t>
  </si>
  <si>
    <t>arreglos florales</t>
  </si>
  <si>
    <t>bordado de bandas para embajadoras</t>
  </si>
  <si>
    <t>regalos cosmetomedica (1 shampu placenta, 1 crema, 1 acodnicionador, 1 leche facial)</t>
  </si>
  <si>
    <t>regalos insiders (1 cosmetiquera, 1 rebozo, varias cremas cara y cuello)</t>
  </si>
  <si>
    <t>Secretaria de Seguridad del Estado de Jalisco</t>
  </si>
  <si>
    <t>bandas para embajadoras</t>
  </si>
  <si>
    <t>aguas de sabor</t>
  </si>
  <si>
    <t>renta de smoking</t>
  </si>
  <si>
    <t>charolas de baguetes</t>
  </si>
  <si>
    <t>regalos casa xavier (1 hielera, 1 bolsa viaje, 1 lonchera, 1 termo, 1 boligrafo y 1 libretita)</t>
  </si>
  <si>
    <t>Coordinaciónd de Inclusión</t>
  </si>
  <si>
    <t>bultos</t>
  </si>
  <si>
    <t xml:space="preserve">calzado </t>
  </si>
  <si>
    <t>copas de plastico</t>
  </si>
  <si>
    <t>jugos del valle</t>
  </si>
  <si>
    <t>barritas</t>
  </si>
  <si>
    <t>galletas</t>
  </si>
  <si>
    <t>trajes de baño niña y niño</t>
  </si>
  <si>
    <t>goggles</t>
  </si>
  <si>
    <t>pañales para adulto y niño</t>
  </si>
  <si>
    <t>Colegio de Especialidades Avanzadas en Sexualidad y salud</t>
  </si>
  <si>
    <t>lonches de jamón con queso</t>
  </si>
  <si>
    <t>pastel de chocolate</t>
  </si>
  <si>
    <t>CONCENTRADO DONATIVOS SALIDAS JUNIO 2026</t>
  </si>
  <si>
    <t>desayunos (chamorro, frijoles, arroz, agua y tortillas)</t>
  </si>
  <si>
    <t>bebidas (yakult, lechitas santa clara, yoguth 19 hermanos)</t>
  </si>
  <si>
    <t>muffin</t>
  </si>
  <si>
    <t>jugos de diferentes sabores</t>
  </si>
  <si>
    <t>bolsas de fruta (plátano, guayaba, naranja, pepino y manzana)</t>
  </si>
  <si>
    <t>despensas</t>
  </si>
  <si>
    <t>021/2026</t>
  </si>
  <si>
    <t>Pieza de Pay de queso  fruta light</t>
  </si>
  <si>
    <t>Pieza</t>
  </si>
  <si>
    <t>Albergue Villas Miravalle</t>
  </si>
  <si>
    <t>Indefinida</t>
  </si>
  <si>
    <t>Vulnerabilidad</t>
  </si>
  <si>
    <t>Pieza de Pay de queso  mora azul ligth</t>
  </si>
  <si>
    <t>022/2026</t>
  </si>
  <si>
    <t>Par de tenis (distintos colores)</t>
  </si>
  <si>
    <t>Par</t>
  </si>
  <si>
    <t>Pieza de Gelatina Delicia de Yogurt</t>
  </si>
  <si>
    <t>Pieza de Rosca Adiccion mini</t>
  </si>
  <si>
    <t>Pieza de pastel red velvet mini</t>
  </si>
  <si>
    <t>Pieza de Gelatina de Expendio</t>
  </si>
  <si>
    <t>Pieza de Pastel dulce de leche mini</t>
  </si>
  <si>
    <t>Pieza de Pastel carajillo grande</t>
  </si>
  <si>
    <t>Pieza de pastel moka mini</t>
  </si>
  <si>
    <t>Pieza de Pastel de pastel de zanahoria mini</t>
  </si>
  <si>
    <t>Pieza de Pastel de pastel de zanahoria grande</t>
  </si>
  <si>
    <t>Pieza de Rosca de naranja grande</t>
  </si>
  <si>
    <t>023/2026</t>
  </si>
  <si>
    <t>186</t>
  </si>
  <si>
    <t xml:space="preserve">Cena </t>
  </si>
  <si>
    <t>Servicio</t>
  </si>
  <si>
    <t>Usuarios CADIPSIC Las Palmas, Belisario Y Refugio</t>
  </si>
  <si>
    <t>187</t>
  </si>
  <si>
    <t xml:space="preserve">  Cena Completa</t>
  </si>
  <si>
    <t>188</t>
  </si>
  <si>
    <t>Tostada</t>
  </si>
  <si>
    <t xml:space="preserve">Kilo </t>
  </si>
  <si>
    <t>189</t>
  </si>
  <si>
    <t>Alimento Preparado Variado</t>
  </si>
  <si>
    <t>Litro</t>
  </si>
  <si>
    <t>190</t>
  </si>
  <si>
    <t xml:space="preserve">pastel a granel </t>
  </si>
  <si>
    <t>Kilo</t>
  </si>
  <si>
    <t>191</t>
  </si>
  <si>
    <t>5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</si>
  <si>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</si>
  <si>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</si>
  <si>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</si>
  <si>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</si>
  <si>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</si>
  <si>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</si>
  <si>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</si>
  <si>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</si>
  <si>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</si>
  <si>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</si>
  <si>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</si>
  <si>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</si>
  <si>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</si>
  <si>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</si>
  <si>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</si>
  <si>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</si>
  <si>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</si>
  <si>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</si>
  <si>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</si>
  <si>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11</t>
  </si>
  <si>
    <t>211</t>
  </si>
  <si>
    <t>Bolillo</t>
  </si>
  <si>
    <t>547</t>
  </si>
  <si>
    <t>212</t>
  </si>
  <si>
    <t>213</t>
  </si>
  <si>
    <t>214</t>
  </si>
  <si>
    <t>215</t>
  </si>
  <si>
    <t>12</t>
  </si>
  <si>
    <t>216</t>
  </si>
  <si>
    <t>217</t>
  </si>
  <si>
    <t>218</t>
  </si>
  <si>
    <t>15</t>
  </si>
  <si>
    <t>219</t>
  </si>
  <si>
    <t>10</t>
  </si>
  <si>
    <t>220</t>
  </si>
  <si>
    <t xml:space="preserve">Pan variado </t>
  </si>
  <si>
    <t>221</t>
  </si>
  <si>
    <t>222</t>
  </si>
  <si>
    <t>Prenda de Vestir Usada</t>
  </si>
  <si>
    <t xml:space="preserve">   </t>
  </si>
  <si>
    <t>223</t>
  </si>
  <si>
    <t>Calzado usado</t>
  </si>
  <si>
    <t xml:space="preserve">Titular de Procuración de Fondos del OPD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</si>
</sst>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164" formatCode="_-&quot;$&quot;* #,##0.00_-;\-&quot;$&quot;* #,##0.00_-;_-&quot;$&quot;* &quot;-&quot;??_-;_-@"/>
    <numFmt numFmtId="165" formatCode="dd/mm/yyyy;@"/>
    <numFmt numFmtId="166" formatCode="d/m/yyyy"/>
    <numFmt numFmtId="167" formatCode="&quot;$&quot;#,##0.00"/>
  </numFmts>
  <fonts count="3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Arial"/>
      <family val="2"/>
    </font>
    <font>
      <b/>
      <sz val="14"/>
      <name val="Calibri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9"/>
      <name val="Arial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sz val="12"/>
      <color theme="1"/>
      <name val="Calibri"/>
      <family val="2"/>
      <scheme val="minor"/>
    </font>
    <font>
      <sz val="14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4" fillId="0" borderId="0"/>
    <xf numFmtId="0" fontId="8" fillId="0" borderId="0"/>
    <xf numFmtId="44" fontId="8" fillId="0" borderId="0" applyFont="0" applyFill="0" applyBorder="0" applyAlignment="0" applyProtection="0"/>
  </cellStyleXfs>
  <cellXfs count="248">
    <xf numFmtId="0" fontId="0" fillId="0" borderId="0" xfId="0"/>
    <xf numFmtId="0" fontId="4" fillId="0" borderId="0" xfId="2"/>
    <xf numFmtId="44" fontId="4" fillId="0" borderId="0" xfId="2" applyNumberFormat="1" applyAlignment="1">
      <alignment vertical="center"/>
    </xf>
    <xf numFmtId="0" fontId="4" fillId="0" borderId="0" xfId="2" applyAlignment="1">
      <alignment vertical="center"/>
    </xf>
    <xf numFmtId="0" fontId="0" fillId="0" borderId="0" xfId="0" applyAlignment="1">
      <alignment horizontal="center"/>
    </xf>
    <xf numFmtId="0" fontId="4" fillId="0" borderId="0" xfId="2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12" fillId="0" borderId="0" xfId="0" applyFont="1" applyAlignment="1">
      <alignment vertical="center" wrapText="1"/>
    </xf>
    <xf numFmtId="0" fontId="0" fillId="0" borderId="0" xfId="0" applyFont="1" applyAlignment="1"/>
    <xf numFmtId="0" fontId="12" fillId="0" borderId="0" xfId="0" applyFont="1" applyAlignment="1">
      <alignment horizontal="center" vertical="center" wrapText="1"/>
    </xf>
    <xf numFmtId="14" fontId="14" fillId="0" borderId="0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/>
    <xf numFmtId="0" fontId="15" fillId="0" borderId="33" xfId="0" applyFont="1" applyBorder="1" applyAlignment="1"/>
    <xf numFmtId="0" fontId="15" fillId="0" borderId="33" xfId="0" applyFont="1" applyBorder="1" applyAlignment="1">
      <alignment horizontal="right"/>
    </xf>
    <xf numFmtId="44" fontId="6" fillId="0" borderId="33" xfId="0" applyNumberFormat="1" applyFont="1" applyBorder="1" applyAlignment="1">
      <alignment horizontal="center"/>
    </xf>
    <xf numFmtId="0" fontId="15" fillId="0" borderId="34" xfId="0" applyFont="1" applyBorder="1" applyAlignment="1"/>
    <xf numFmtId="0" fontId="15" fillId="0" borderId="35" xfId="0" applyFont="1" applyBorder="1" applyAlignment="1">
      <alignment horizontal="right"/>
    </xf>
    <xf numFmtId="44" fontId="6" fillId="0" borderId="2" xfId="0" applyNumberFormat="1" applyFont="1" applyBorder="1" applyAlignment="1">
      <alignment horizontal="center"/>
    </xf>
    <xf numFmtId="0" fontId="15" fillId="0" borderId="34" xfId="0" applyFont="1" applyBorder="1" applyAlignment="1">
      <alignment horizontal="left"/>
    </xf>
    <xf numFmtId="44" fontId="6" fillId="0" borderId="2" xfId="0" applyNumberFormat="1" applyFont="1" applyBorder="1" applyAlignment="1">
      <alignment horizontal="right"/>
    </xf>
    <xf numFmtId="44" fontId="15" fillId="0" borderId="0" xfId="0" applyNumberFormat="1" applyFont="1" applyBorder="1" applyAlignment="1">
      <alignment horizontal="center" vertical="center" wrapText="1"/>
    </xf>
    <xf numFmtId="2" fontId="17" fillId="0" borderId="0" xfId="0" applyNumberFormat="1" applyFont="1" applyBorder="1" applyAlignment="1">
      <alignment horizontal="center" vertical="center" wrapText="1"/>
    </xf>
    <xf numFmtId="14" fontId="18" fillId="0" borderId="0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left"/>
    </xf>
    <xf numFmtId="0" fontId="15" fillId="0" borderId="0" xfId="0" applyFont="1" applyBorder="1"/>
    <xf numFmtId="0" fontId="19" fillId="0" borderId="0" xfId="0" applyFont="1" applyBorder="1" applyAlignment="1">
      <alignment horizontal="right"/>
    </xf>
    <xf numFmtId="0" fontId="17" fillId="0" borderId="0" xfId="0" applyFont="1" applyBorder="1" applyAlignment="1">
      <alignment horizontal="center" vertical="center" wrapText="1"/>
    </xf>
    <xf numFmtId="44" fontId="20" fillId="0" borderId="0" xfId="0" applyNumberFormat="1" applyFont="1"/>
    <xf numFmtId="0" fontId="15" fillId="0" borderId="0" xfId="0" applyFont="1"/>
    <xf numFmtId="0" fontId="15" fillId="0" borderId="0" xfId="0" applyFont="1" applyAlignment="1">
      <alignment horizontal="center" vertical="center"/>
    </xf>
    <xf numFmtId="165" fontId="11" fillId="0" borderId="0" xfId="0" applyNumberFormat="1" applyFont="1" applyBorder="1" applyAlignment="1">
      <alignment horizontal="center" vertical="center"/>
    </xf>
    <xf numFmtId="0" fontId="11" fillId="0" borderId="0" xfId="0" quotePrefix="1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44" fontId="6" fillId="0" borderId="0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64" fontId="11" fillId="0" borderId="36" xfId="0" applyNumberFormat="1" applyFont="1" applyBorder="1" applyAlignment="1">
      <alignment horizontal="center" vertical="center"/>
    </xf>
    <xf numFmtId="0" fontId="20" fillId="0" borderId="0" xfId="0" applyFont="1"/>
    <xf numFmtId="0" fontId="7" fillId="0" borderId="37" xfId="2" applyFont="1" applyBorder="1" applyAlignment="1">
      <alignment horizontal="center" vertical="center" wrapText="1"/>
    </xf>
    <xf numFmtId="0" fontId="5" fillId="0" borderId="38" xfId="2" applyFont="1" applyBorder="1" applyAlignment="1">
      <alignment horizontal="center" vertical="center" wrapText="1"/>
    </xf>
    <xf numFmtId="0" fontId="5" fillId="0" borderId="38" xfId="1" applyNumberFormat="1" applyFont="1" applyFill="1" applyBorder="1" applyAlignment="1">
      <alignment horizontal="center" vertical="center" wrapText="1"/>
    </xf>
    <xf numFmtId="44" fontId="5" fillId="0" borderId="38" xfId="1" applyFont="1" applyFill="1" applyBorder="1" applyAlignment="1">
      <alignment horizontal="center" vertical="center" wrapText="1"/>
    </xf>
    <xf numFmtId="0" fontId="5" fillId="0" borderId="39" xfId="2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/>
    <xf numFmtId="0" fontId="12" fillId="0" borderId="0" xfId="0" applyFont="1"/>
    <xf numFmtId="0" fontId="23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Border="1"/>
    <xf numFmtId="0" fontId="0" fillId="0" borderId="0" xfId="0" applyBorder="1"/>
    <xf numFmtId="14" fontId="0" fillId="0" borderId="0" xfId="0" applyNumberFormat="1"/>
    <xf numFmtId="0" fontId="24" fillId="0" borderId="0" xfId="0" applyFont="1"/>
    <xf numFmtId="0" fontId="0" fillId="0" borderId="0" xfId="0" applyAlignment="1">
      <alignment horizontal="right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vertical="center"/>
    </xf>
    <xf numFmtId="0" fontId="25" fillId="0" borderId="0" xfId="0" applyFont="1"/>
    <xf numFmtId="0" fontId="26" fillId="0" borderId="0" xfId="0" applyFont="1"/>
    <xf numFmtId="0" fontId="0" fillId="0" borderId="0" xfId="0" applyAlignment="1">
      <alignment vertical="center"/>
    </xf>
    <xf numFmtId="44" fontId="5" fillId="0" borderId="0" xfId="0" applyNumberFormat="1" applyFont="1"/>
    <xf numFmtId="166" fontId="12" fillId="0" borderId="0" xfId="0" applyNumberFormat="1" applyFont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 wrapText="1"/>
    </xf>
    <xf numFmtId="0" fontId="0" fillId="0" borderId="0" xfId="0" applyFont="1" applyAlignment="1"/>
    <xf numFmtId="14" fontId="21" fillId="0" borderId="0" xfId="0" applyNumberFormat="1" applyFont="1" applyBorder="1" applyAlignment="1">
      <alignment vertical="center" wrapText="1"/>
    </xf>
    <xf numFmtId="0" fontId="27" fillId="0" borderId="0" xfId="0" applyFont="1" applyBorder="1" applyAlignment="1"/>
    <xf numFmtId="167" fontId="1" fillId="0" borderId="53" xfId="0" applyNumberFormat="1" applyFont="1" applyBorder="1"/>
    <xf numFmtId="0" fontId="21" fillId="0" borderId="0" xfId="0" applyFont="1" applyBorder="1" applyAlignment="1">
      <alignment horizontal="center" wrapText="1"/>
    </xf>
    <xf numFmtId="0" fontId="25" fillId="0" borderId="0" xfId="0" applyFont="1" applyAlignment="1">
      <alignment horizontal="center" vertical="center"/>
    </xf>
    <xf numFmtId="0" fontId="0" fillId="0" borderId="0" xfId="0" applyFont="1" applyAlignment="1"/>
    <xf numFmtId="44" fontId="0" fillId="0" borderId="0" xfId="0" applyNumberFormat="1"/>
    <xf numFmtId="0" fontId="19" fillId="0" borderId="0" xfId="0" applyFont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/>
    </xf>
    <xf numFmtId="0" fontId="22" fillId="0" borderId="51" xfId="0" applyFont="1" applyBorder="1"/>
    <xf numFmtId="0" fontId="22" fillId="0" borderId="52" xfId="0" applyFont="1" applyBorder="1"/>
    <xf numFmtId="0" fontId="21" fillId="0" borderId="46" xfId="0" applyFont="1" applyBorder="1" applyAlignment="1">
      <alignment horizontal="center" wrapText="1"/>
    </xf>
    <xf numFmtId="0" fontId="22" fillId="0" borderId="47" xfId="0" applyFont="1" applyBorder="1"/>
    <xf numFmtId="0" fontId="3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166" fontId="9" fillId="0" borderId="0" xfId="0" applyNumberFormat="1" applyFont="1" applyAlignment="1">
      <alignment horizontal="center" vertical="center" wrapText="1"/>
    </xf>
    <xf numFmtId="0" fontId="0" fillId="0" borderId="0" xfId="0" applyFont="1" applyAlignment="1"/>
    <xf numFmtId="0" fontId="9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" fillId="0" borderId="16" xfId="2" applyFont="1" applyBorder="1" applyAlignment="1">
      <alignment horizontal="center" vertical="center" wrapText="1"/>
    </xf>
    <xf numFmtId="0" fontId="1" fillId="0" borderId="15" xfId="2" applyFont="1" applyBorder="1" applyAlignment="1">
      <alignment horizontal="center" vertical="center" wrapText="1"/>
    </xf>
    <xf numFmtId="0" fontId="1" fillId="0" borderId="21" xfId="2" applyFont="1" applyBorder="1" applyAlignment="1">
      <alignment horizontal="center" vertical="center" wrapText="1"/>
    </xf>
    <xf numFmtId="0" fontId="1" fillId="0" borderId="19" xfId="2" applyFont="1" applyBorder="1" applyAlignment="1">
      <alignment horizontal="center" vertical="center" wrapText="1"/>
    </xf>
    <xf numFmtId="0" fontId="1" fillId="0" borderId="14" xfId="2" applyFont="1" applyBorder="1" applyAlignment="1">
      <alignment horizontal="center" vertical="center" wrapText="1"/>
    </xf>
    <xf numFmtId="0" fontId="1" fillId="0" borderId="20" xfId="2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4" fontId="13" fillId="0" borderId="2" xfId="0" applyNumberFormat="1" applyFont="1" applyBorder="1" applyAlignment="1">
      <alignment vertical="center" wrapText="1"/>
    </xf>
    <xf numFmtId="44" fontId="13" fillId="0" borderId="3" xfId="0" applyNumberFormat="1" applyFont="1" applyBorder="1" applyAlignment="1">
      <alignment vertical="center" wrapText="1"/>
    </xf>
    <xf numFmtId="44" fontId="13" fillId="0" borderId="1" xfId="0" applyNumberFormat="1" applyFont="1" applyBorder="1" applyAlignment="1">
      <alignment vertical="center" wrapText="1"/>
    </xf>
    <xf numFmtId="44" fontId="13" fillId="0" borderId="3" xfId="0" applyNumberFormat="1" applyFont="1" applyBorder="1" applyAlignment="1">
      <alignment vertical="center"/>
    </xf>
    <xf numFmtId="44" fontId="13" fillId="0" borderId="1" xfId="0" applyNumberFormat="1" applyFont="1" applyBorder="1" applyAlignment="1">
      <alignment vertical="center"/>
    </xf>
    <xf numFmtId="44" fontId="13" fillId="0" borderId="2" xfId="0" applyNumberFormat="1" applyFont="1" applyBorder="1" applyAlignment="1">
      <alignment vertical="center"/>
    </xf>
    <xf numFmtId="0" fontId="13" fillId="0" borderId="3" xfId="0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right" vertical="center" wrapText="1"/>
    </xf>
    <xf numFmtId="14" fontId="9" fillId="0" borderId="2" xfId="0" applyNumberFormat="1" applyFont="1" applyBorder="1" applyAlignment="1">
      <alignment vertical="center" wrapText="1"/>
    </xf>
    <xf numFmtId="49" fontId="10" fillId="0" borderId="3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 wrapText="1"/>
    </xf>
    <xf numFmtId="0" fontId="13" fillId="0" borderId="2" xfId="0" applyFont="1" applyFill="1" applyBorder="1" applyAlignment="1">
      <alignment horizontal="right" vertical="center" wrapText="1"/>
    </xf>
    <xf numFmtId="0" fontId="13" fillId="0" borderId="3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3" fillId="0" borderId="3" xfId="0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/>
    </xf>
    <xf numFmtId="14" fontId="9" fillId="0" borderId="3" xfId="0" applyNumberFormat="1" applyFont="1" applyBorder="1" applyAlignment="1">
      <alignment vertical="center" wrapText="1"/>
    </xf>
    <xf numFmtId="14" fontId="9" fillId="0" borderId="1" xfId="0" applyNumberFormat="1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49" fontId="13" fillId="0" borderId="3" xfId="0" applyNumberFormat="1" applyFont="1" applyBorder="1" applyAlignment="1">
      <alignment horizontal="right" vertical="center" wrapText="1"/>
    </xf>
    <xf numFmtId="49" fontId="13" fillId="0" borderId="1" xfId="0" applyNumberFormat="1" applyFont="1" applyBorder="1" applyAlignment="1">
      <alignment horizontal="right" vertical="center" wrapText="1"/>
    </xf>
    <xf numFmtId="0" fontId="28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1" fontId="13" fillId="0" borderId="3" xfId="0" applyNumberFormat="1" applyFont="1" applyBorder="1" applyAlignment="1">
      <alignment horizontal="right" vertical="center" wrapText="1"/>
    </xf>
    <xf numFmtId="1" fontId="13" fillId="0" borderId="1" xfId="0" applyNumberFormat="1" applyFont="1" applyBorder="1" applyAlignment="1">
      <alignment horizontal="right" vertical="center" wrapText="1"/>
    </xf>
    <xf numFmtId="1" fontId="13" fillId="0" borderId="2" xfId="0" applyNumberFormat="1" applyFont="1" applyBorder="1" applyAlignment="1">
      <alignment horizontal="right" vertical="center" wrapText="1"/>
    </xf>
    <xf numFmtId="14" fontId="29" fillId="0" borderId="2" xfId="0" applyNumberFormat="1" applyFont="1" applyBorder="1" applyAlignment="1">
      <alignment vertical="center" wrapText="1"/>
    </xf>
    <xf numFmtId="1" fontId="13" fillId="0" borderId="2" xfId="0" applyNumberFormat="1" applyFont="1" applyFill="1" applyBorder="1" applyAlignment="1">
      <alignment horizontal="right" vertical="center" wrapText="1"/>
    </xf>
    <xf numFmtId="0" fontId="13" fillId="0" borderId="2" xfId="0" applyFont="1" applyFill="1" applyBorder="1" applyAlignment="1">
      <alignment horizontal="right" vertical="center"/>
    </xf>
    <xf numFmtId="49" fontId="13" fillId="0" borderId="2" xfId="0" applyNumberFormat="1" applyFont="1" applyBorder="1" applyAlignment="1">
      <alignment horizontal="right" vertical="center" wrapText="1"/>
    </xf>
    <xf numFmtId="14" fontId="9" fillId="0" borderId="2" xfId="0" applyNumberFormat="1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/>
    </xf>
    <xf numFmtId="0" fontId="13" fillId="0" borderId="2" xfId="0" applyNumberFormat="1" applyFont="1" applyBorder="1" applyAlignment="1">
      <alignment horizontal="right" vertical="center" wrapText="1"/>
    </xf>
    <xf numFmtId="0" fontId="13" fillId="0" borderId="2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vertical="center"/>
    </xf>
    <xf numFmtId="44" fontId="13" fillId="0" borderId="2" xfId="0" applyNumberFormat="1" applyFont="1" applyFill="1" applyBorder="1" applyAlignment="1">
      <alignment vertical="center" wrapText="1"/>
    </xf>
    <xf numFmtId="0" fontId="30" fillId="0" borderId="32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31" xfId="0" applyFont="1" applyFill="1" applyBorder="1" applyAlignment="1">
      <alignment horizontal="center" vertical="center" wrapText="1"/>
    </xf>
    <xf numFmtId="14" fontId="13" fillId="0" borderId="48" xfId="0" applyNumberFormat="1" applyFont="1" applyBorder="1" applyAlignment="1">
      <alignment horizontal="center" vertical="center"/>
    </xf>
    <xf numFmtId="0" fontId="13" fillId="0" borderId="22" xfId="0" quotePrefix="1" applyFont="1" applyBorder="1" applyAlignment="1">
      <alignment horizontal="center" vertical="center"/>
    </xf>
    <xf numFmtId="0" fontId="13" fillId="0" borderId="22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center" vertical="center"/>
    </xf>
    <xf numFmtId="164" fontId="13" fillId="0" borderId="22" xfId="0" applyNumberFormat="1" applyFont="1" applyBorder="1" applyAlignment="1">
      <alignment horizontal="center" vertical="center"/>
    </xf>
    <xf numFmtId="164" fontId="13" fillId="0" borderId="2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14" fontId="13" fillId="0" borderId="5" xfId="0" applyNumberFormat="1" applyFont="1" applyBorder="1" applyAlignment="1">
      <alignment horizontal="center" vertical="center"/>
    </xf>
    <xf numFmtId="0" fontId="13" fillId="0" borderId="2" xfId="0" quotePrefix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/>
    </xf>
    <xf numFmtId="164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14" fontId="13" fillId="0" borderId="13" xfId="0" applyNumberFormat="1" applyFont="1" applyBorder="1" applyAlignment="1">
      <alignment horizontal="center" vertical="center"/>
    </xf>
    <xf numFmtId="0" fontId="13" fillId="0" borderId="1" xfId="0" quotePrefix="1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14" fontId="13" fillId="0" borderId="11" xfId="0" applyNumberFormat="1" applyFont="1" applyBorder="1" applyAlignment="1">
      <alignment horizontal="center" vertical="center"/>
    </xf>
    <xf numFmtId="0" fontId="13" fillId="0" borderId="3" xfId="0" quotePrefix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14" fontId="13" fillId="0" borderId="12" xfId="0" applyNumberFormat="1" applyFont="1" applyBorder="1" applyAlignment="1">
      <alignment horizontal="center" vertical="center"/>
    </xf>
    <xf numFmtId="0" fontId="13" fillId="0" borderId="4" xfId="0" quotePrefix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/>
    </xf>
    <xf numFmtId="164" fontId="13" fillId="0" borderId="3" xfId="0" applyNumberFormat="1" applyFont="1" applyBorder="1" applyAlignment="1">
      <alignment horizontal="center" vertical="center"/>
    </xf>
    <xf numFmtId="164" fontId="13" fillId="0" borderId="3" xfId="0" applyNumberFormat="1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/>
    </xf>
    <xf numFmtId="14" fontId="13" fillId="0" borderId="9" xfId="0" applyNumberFormat="1" applyFont="1" applyBorder="1" applyAlignment="1">
      <alignment horizontal="center" vertical="center"/>
    </xf>
    <xf numFmtId="0" fontId="13" fillId="0" borderId="7" xfId="0" quotePrefix="1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/>
    </xf>
    <xf numFmtId="164" fontId="13" fillId="0" borderId="7" xfId="0" applyNumberFormat="1" applyFont="1" applyBorder="1" applyAlignment="1">
      <alignment horizontal="center" vertical="center"/>
    </xf>
    <xf numFmtId="164" fontId="13" fillId="0" borderId="7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/>
    </xf>
    <xf numFmtId="164" fontId="13" fillId="0" borderId="4" xfId="0" applyNumberFormat="1" applyFont="1" applyBorder="1" applyAlignment="1">
      <alignment horizontal="center" vertical="center"/>
    </xf>
    <xf numFmtId="14" fontId="13" fillId="0" borderId="13" xfId="0" applyNumberFormat="1" applyFont="1" applyBorder="1" applyAlignment="1">
      <alignment horizontal="center" vertical="center"/>
    </xf>
    <xf numFmtId="0" fontId="13" fillId="0" borderId="1" xfId="0" quotePrefix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14" fontId="13" fillId="0" borderId="12" xfId="0" applyNumberFormat="1" applyFont="1" applyBorder="1" applyAlignment="1">
      <alignment horizontal="center" vertical="center"/>
    </xf>
    <xf numFmtId="0" fontId="13" fillId="0" borderId="4" xfId="0" quotePrefix="1" applyFont="1" applyBorder="1" applyAlignment="1">
      <alignment horizontal="center" vertical="center"/>
    </xf>
    <xf numFmtId="14" fontId="13" fillId="0" borderId="5" xfId="0" applyNumberFormat="1" applyFont="1" applyBorder="1" applyAlignment="1">
      <alignment horizontal="center" vertical="center"/>
    </xf>
    <xf numFmtId="0" fontId="13" fillId="0" borderId="2" xfId="0" quotePrefix="1" applyFont="1" applyBorder="1" applyAlignment="1">
      <alignment horizontal="center" vertical="center"/>
    </xf>
    <xf numFmtId="14" fontId="13" fillId="0" borderId="9" xfId="0" applyNumberFormat="1" applyFont="1" applyBorder="1" applyAlignment="1">
      <alignment horizontal="center" vertical="center"/>
    </xf>
    <xf numFmtId="0" fontId="13" fillId="0" borderId="7" xfId="0" quotePrefix="1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14" fontId="13" fillId="0" borderId="16" xfId="0" applyNumberFormat="1" applyFont="1" applyBorder="1" applyAlignment="1">
      <alignment horizontal="center" vertical="center"/>
    </xf>
    <xf numFmtId="0" fontId="13" fillId="0" borderId="15" xfId="0" quotePrefix="1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14" fontId="13" fillId="0" borderId="19" xfId="0" applyNumberFormat="1" applyFont="1" applyBorder="1" applyAlignment="1">
      <alignment horizontal="center" vertical="center"/>
    </xf>
    <xf numFmtId="0" fontId="13" fillId="0" borderId="14" xfId="0" quotePrefix="1" applyFont="1" applyBorder="1" applyAlignment="1">
      <alignment horizontal="center" vertical="center"/>
    </xf>
    <xf numFmtId="0" fontId="13" fillId="0" borderId="50" xfId="0" quotePrefix="1" applyFont="1" applyBorder="1" applyAlignment="1">
      <alignment horizontal="center" vertical="center"/>
    </xf>
    <xf numFmtId="0" fontId="13" fillId="0" borderId="49" xfId="0" quotePrefix="1" applyFont="1" applyBorder="1" applyAlignment="1">
      <alignment horizontal="center" vertical="center"/>
    </xf>
    <xf numFmtId="14" fontId="13" fillId="0" borderId="48" xfId="0" applyNumberFormat="1" applyFont="1" applyBorder="1" applyAlignment="1">
      <alignment horizontal="center" vertical="center"/>
    </xf>
    <xf numFmtId="0" fontId="13" fillId="0" borderId="22" xfId="0" quotePrefix="1" applyFont="1" applyBorder="1" applyAlignment="1">
      <alignment horizontal="center" vertical="center"/>
    </xf>
    <xf numFmtId="164" fontId="13" fillId="0" borderId="22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30" fillId="0" borderId="37" xfId="0" applyFont="1" applyBorder="1" applyAlignment="1">
      <alignment horizontal="center" vertical="center" wrapText="1"/>
    </xf>
    <xf numFmtId="0" fontId="30" fillId="0" borderId="38" xfId="0" applyFont="1" applyBorder="1" applyAlignment="1">
      <alignment horizontal="center" vertical="center" wrapText="1"/>
    </xf>
    <xf numFmtId="0" fontId="30" fillId="0" borderId="39" xfId="0" applyFont="1" applyBorder="1" applyAlignment="1">
      <alignment horizontal="center" vertical="center" wrapText="1"/>
    </xf>
    <xf numFmtId="14" fontId="30" fillId="0" borderId="56" xfId="0" applyNumberFormat="1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wrapText="1"/>
    </xf>
    <xf numFmtId="0" fontId="13" fillId="0" borderId="42" xfId="0" applyFont="1" applyBorder="1" applyAlignment="1">
      <alignment horizontal="center"/>
    </xf>
    <xf numFmtId="167" fontId="13" fillId="0" borderId="42" xfId="0" applyNumberFormat="1" applyFont="1" applyBorder="1" applyAlignment="1">
      <alignment horizontal="center"/>
    </xf>
    <xf numFmtId="0" fontId="13" fillId="0" borderId="43" xfId="0" applyFont="1" applyBorder="1" applyAlignment="1">
      <alignment horizontal="center" wrapText="1"/>
    </xf>
    <xf numFmtId="167" fontId="0" fillId="0" borderId="0" xfId="0" applyNumberFormat="1" applyFont="1"/>
    <xf numFmtId="0" fontId="31" fillId="0" borderId="54" xfId="0" applyFont="1" applyBorder="1" applyAlignment="1">
      <alignment vertical="center"/>
    </xf>
    <xf numFmtId="0" fontId="31" fillId="0" borderId="40" xfId="0" applyFont="1" applyBorder="1"/>
    <xf numFmtId="0" fontId="13" fillId="0" borderId="40" xfId="0" applyFont="1" applyBorder="1" applyAlignment="1">
      <alignment horizontal="center" wrapText="1"/>
    </xf>
    <xf numFmtId="0" fontId="13" fillId="0" borderId="40" xfId="0" applyFont="1" applyBorder="1" applyAlignment="1">
      <alignment horizontal="center"/>
    </xf>
    <xf numFmtId="167" fontId="13" fillId="0" borderId="40" xfId="0" applyNumberFormat="1" applyFont="1" applyBorder="1" applyAlignment="1">
      <alignment horizontal="center"/>
    </xf>
    <xf numFmtId="0" fontId="13" fillId="0" borderId="44" xfId="0" applyFont="1" applyBorder="1" applyAlignment="1">
      <alignment horizontal="center" wrapText="1"/>
    </xf>
    <xf numFmtId="14" fontId="30" fillId="0" borderId="54" xfId="0" applyNumberFormat="1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14" fontId="32" fillId="0" borderId="54" xfId="0" applyNumberFormat="1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32" fillId="0" borderId="54" xfId="0" applyFont="1" applyBorder="1" applyAlignment="1">
      <alignment horizontal="center" vertical="center"/>
    </xf>
    <xf numFmtId="0" fontId="32" fillId="0" borderId="55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wrapText="1"/>
    </xf>
    <xf numFmtId="0" fontId="13" fillId="0" borderId="41" xfId="0" applyFont="1" applyBorder="1" applyAlignment="1">
      <alignment horizontal="center"/>
    </xf>
    <xf numFmtId="167" fontId="13" fillId="0" borderId="41" xfId="0" applyNumberFormat="1" applyFont="1" applyBorder="1" applyAlignment="1">
      <alignment horizontal="center"/>
    </xf>
    <xf numFmtId="0" fontId="13" fillId="0" borderId="45" xfId="0" applyFont="1" applyBorder="1" applyAlignment="1">
      <alignment horizontal="center" wrapText="1"/>
    </xf>
  </cellXfs>
  <cellStyles count="5">
    <cellStyle name="Moneda 2" xfId="4" xr:uid="{00000000-0005-0000-0000-000000000000}"/>
    <cellStyle name="Moneda 3" xfId="1" xr:uid="{00000000-0005-0000-0000-000001000000}"/>
    <cellStyle name="Normal" xfId="0" builtinId="0"/>
    <cellStyle name="Normal 2" xfId="2" xr:uid="{00000000-0005-0000-0000-000003000000}"/>
    <cellStyle name="Normal 5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199248</xdr:colOff>
      <xdr:row>0</xdr:row>
      <xdr:rowOff>4861</xdr:rowOff>
    </xdr:from>
    <xdr:to>
      <xdr:col>2</xdr:col>
      <xdr:colOff>904098</xdr:colOff>
      <xdr:row>2</xdr:row>
      <xdr:rowOff>237941</xdr:rowOff>
    </xdr:to>
    <xdr:pic>
      <xdr:nvPicPr>
        <xdr:cNvPr id="6" name="Imagen 5" descr="Logos DIF GDL Pagina Web-0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248" y="4861"/>
          <a:ext cx="1755321" cy="995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199248</xdr:colOff>
      <xdr:row>59</xdr:row>
      <xdr:rowOff>4861</xdr:rowOff>
    </xdr:from>
    <xdr:to>
      <xdr:col>2</xdr:col>
      <xdr:colOff>904098</xdr:colOff>
      <xdr:row>61</xdr:row>
      <xdr:rowOff>237941</xdr:rowOff>
    </xdr:to>
    <xdr:pic>
      <xdr:nvPicPr>
        <xdr:cNvPr id="7" name="Imagen 6" descr="Logos DIF GDL Pagina Web-0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248" y="18477444"/>
          <a:ext cx="1755558" cy="999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199248</xdr:colOff>
      <xdr:row>19</xdr:row>
      <xdr:rowOff>4861</xdr:rowOff>
    </xdr:from>
    <xdr:to>
      <xdr:col>2</xdr:col>
      <xdr:colOff>904098</xdr:colOff>
      <xdr:row>21</xdr:row>
      <xdr:rowOff>237941</xdr:rowOff>
    </xdr:to>
    <xdr:pic>
      <xdr:nvPicPr>
        <xdr:cNvPr id="9" name="Imagen 2" descr="Logos DIF GDL Pagina Web-0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248" y="6149847"/>
          <a:ext cx="1755321" cy="995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199248</xdr:colOff>
      <xdr:row>42</xdr:row>
      <xdr:rowOff>4861</xdr:rowOff>
    </xdr:from>
    <xdr:to>
      <xdr:col>2</xdr:col>
      <xdr:colOff>904098</xdr:colOff>
      <xdr:row>44</xdr:row>
      <xdr:rowOff>237941</xdr:rowOff>
    </xdr:to>
    <xdr:pic>
      <xdr:nvPicPr>
        <xdr:cNvPr id="12" name="Imagen 2" descr="Logos DIF GDL Pagina Web-0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248" y="6361171"/>
          <a:ext cx="1755558" cy="999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199248</xdr:colOff>
      <xdr:row>78</xdr:row>
      <xdr:rowOff>4861</xdr:rowOff>
    </xdr:from>
    <xdr:to>
      <xdr:col>2</xdr:col>
      <xdr:colOff>904098</xdr:colOff>
      <xdr:row>80</xdr:row>
      <xdr:rowOff>237941</xdr:rowOff>
    </xdr:to>
    <xdr:pic>
      <xdr:nvPicPr>
        <xdr:cNvPr id="8" name="Imagen 7" descr="Logos DIF GDL Pagina Web-0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248" y="18865544"/>
          <a:ext cx="1755558" cy="999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290172</xdr:colOff>
      <xdr:row>0</xdr:row>
      <xdr:rowOff>0</xdr:rowOff>
    </xdr:from>
    <xdr:to>
      <xdr:col>2</xdr:col>
      <xdr:colOff>459762</xdr:colOff>
      <xdr:row>2</xdr:row>
      <xdr:rowOff>247651</xdr:rowOff>
    </xdr:to>
    <xdr:pic>
      <xdr:nvPicPr>
        <xdr:cNvPr id="2" name="Imagen 1" descr="Logos DIF GDL Pagina Web-0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172" y="0"/>
          <a:ext cx="2117112" cy="10130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379628</xdr:colOff>
      <xdr:row>0</xdr:row>
      <xdr:rowOff>0</xdr:rowOff>
    </xdr:from>
    <xdr:to>
      <xdr:col>2</xdr:col>
      <xdr:colOff>1081989</xdr:colOff>
      <xdr:row>3</xdr:row>
      <xdr:rowOff>10198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467" y="0"/>
          <a:ext cx="2467858" cy="1112353"/>
        </a:xfrm>
        <a:prstGeom prst="rect">
          <a:avLst/>
        </a:prstGeom>
      </xdr:spPr>
    </xdr:pic>
    <xdr:clientData/>
  </xdr:twoCellAnchor>
  <xdr:oneCellAnchor>
    <xdr:from>
      <xdr:col>0</xdr:col>
      <xdr:colOff>379628</xdr:colOff>
      <xdr:row>56</xdr:row>
      <xdr:rowOff>0</xdr:rowOff>
    </xdr:from>
    <xdr:ext cx="2465847" cy="1115098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9628" y="0"/>
          <a:ext cx="2465847" cy="111509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4"/>
  <sheetViews>
    <sheetView tabSelected="1" zoomScaleNormal="100" workbookViewId="0">
      <selection activeCell="A4" sqref="A4"/>
    </sheetView>
  </sheetViews>
  <sheetFormatPr baseColWidth="10" defaultColWidth="11.140625" defaultRowHeight="15" x14ac:dyDescent="0.25"/>
  <cols>
    <col min="1" max="1" width="14.85546875" style="4" bestFit="1" customWidth="1"/>
    <col min="2" max="2" width="10.5703125" style="4" customWidth="1"/>
    <col min="3" max="3" width="35.5703125" style="6" bestFit="1" customWidth="1"/>
    <col min="4" max="4" width="12.140625" style="6" bestFit="1" customWidth="1"/>
    <col min="5" max="5" width="18.7109375" style="6" customWidth="1"/>
    <col min="6" max="6" width="17" style="6" customWidth="1"/>
    <col min="7" max="7" width="13.28515625" style="6" customWidth="1"/>
    <col min="8" max="8" width="16.7109375" style="6" customWidth="1"/>
    <col min="9" max="9" width="19.85546875" style="4" customWidth="1"/>
    <col min="10" max="10" width="19.28515625" style="4" customWidth="1"/>
    <col min="11" max="11" width="22.5703125" style="6" bestFit="1" customWidth="1"/>
    <col min="12" max="16384" width="11.140625" style="6"/>
  </cols>
  <sheetData>
    <row r="1" spans="1:15" ht="30" customHeight="1" x14ac:dyDescent="0.25">
      <c r="A1" s="81" t="s">
        <v>11</v>
      </c>
      <c r="B1" s="82"/>
      <c r="C1" s="82"/>
      <c r="D1" s="82"/>
      <c r="E1" s="82"/>
      <c r="F1" s="82"/>
      <c r="G1" s="82"/>
      <c r="H1" s="82"/>
      <c r="I1" s="82"/>
      <c r="J1" s="82"/>
      <c r="K1" s="83"/>
    </row>
    <row r="2" spans="1:15" ht="30" customHeight="1" x14ac:dyDescent="0.25">
      <c r="A2" s="75" t="s">
        <v>77</v>
      </c>
      <c r="B2" s="76"/>
      <c r="C2" s="76"/>
      <c r="D2" s="76"/>
      <c r="E2" s="76"/>
      <c r="F2" s="76"/>
      <c r="G2" s="76"/>
      <c r="H2" s="76"/>
      <c r="I2" s="76"/>
      <c r="J2" s="76"/>
      <c r="K2" s="77"/>
    </row>
    <row r="3" spans="1:15" ht="30" customHeight="1" thickBot="1" x14ac:dyDescent="0.3">
      <c r="A3" s="78" t="s">
        <v>42</v>
      </c>
      <c r="B3" s="79"/>
      <c r="C3" s="79"/>
      <c r="D3" s="79"/>
      <c r="E3" s="79"/>
      <c r="F3" s="79"/>
      <c r="G3" s="79"/>
      <c r="H3" s="79"/>
      <c r="I3" s="79"/>
      <c r="J3" s="79"/>
      <c r="K3" s="80"/>
    </row>
    <row r="4" spans="1:15" s="52" customFormat="1" ht="30" customHeight="1" thickBot="1" x14ac:dyDescent="0.3">
      <c r="A4" s="149" t="s">
        <v>0</v>
      </c>
      <c r="B4" s="150" t="s">
        <v>1</v>
      </c>
      <c r="C4" s="150" t="s">
        <v>2</v>
      </c>
      <c r="D4" s="150" t="s">
        <v>16</v>
      </c>
      <c r="E4" s="150" t="s">
        <v>17</v>
      </c>
      <c r="F4" s="151" t="s">
        <v>3</v>
      </c>
      <c r="G4" s="150" t="s">
        <v>4</v>
      </c>
      <c r="H4" s="150" t="s">
        <v>5</v>
      </c>
      <c r="I4" s="150" t="s">
        <v>6</v>
      </c>
      <c r="J4" s="150" t="s">
        <v>7</v>
      </c>
      <c r="K4" s="150" t="s">
        <v>8</v>
      </c>
    </row>
    <row r="5" spans="1:15" s="52" customFormat="1" ht="42.75" x14ac:dyDescent="0.25">
      <c r="A5" s="152">
        <v>46174</v>
      </c>
      <c r="B5" s="153">
        <v>221</v>
      </c>
      <c r="C5" s="154" t="s">
        <v>78</v>
      </c>
      <c r="D5" s="155" t="s">
        <v>36</v>
      </c>
      <c r="E5" s="155" t="s">
        <v>39</v>
      </c>
      <c r="F5" s="155">
        <v>2</v>
      </c>
      <c r="G5" s="156">
        <v>500</v>
      </c>
      <c r="H5" s="157">
        <f>G5*F5</f>
        <v>1000</v>
      </c>
      <c r="I5" s="158" t="s">
        <v>52</v>
      </c>
      <c r="J5" s="155" t="s">
        <v>9</v>
      </c>
      <c r="K5" s="159" t="s">
        <v>10</v>
      </c>
      <c r="L5" s="160"/>
      <c r="M5" s="160"/>
      <c r="N5" s="160"/>
      <c r="O5" s="160"/>
    </row>
    <row r="6" spans="1:15" s="52" customFormat="1" ht="42.75" x14ac:dyDescent="0.25">
      <c r="A6" s="161">
        <v>46177</v>
      </c>
      <c r="B6" s="162">
        <v>222</v>
      </c>
      <c r="C6" s="163" t="s">
        <v>43</v>
      </c>
      <c r="D6" s="164" t="s">
        <v>36</v>
      </c>
      <c r="E6" s="164" t="s">
        <v>38</v>
      </c>
      <c r="F6" s="164">
        <v>4</v>
      </c>
      <c r="G6" s="165">
        <v>328.02</v>
      </c>
      <c r="H6" s="157">
        <f>G6*F6</f>
        <v>1312.08</v>
      </c>
      <c r="I6" s="166" t="s">
        <v>44</v>
      </c>
      <c r="J6" s="164" t="s">
        <v>9</v>
      </c>
      <c r="K6" s="167" t="s">
        <v>10</v>
      </c>
      <c r="L6" s="160"/>
      <c r="M6" s="160"/>
      <c r="N6" s="160"/>
    </row>
    <row r="7" spans="1:15" s="52" customFormat="1" ht="42.75" x14ac:dyDescent="0.25">
      <c r="A7" s="168">
        <v>46177</v>
      </c>
      <c r="B7" s="169">
        <v>223</v>
      </c>
      <c r="C7" s="170" t="s">
        <v>65</v>
      </c>
      <c r="D7" s="164" t="s">
        <v>36</v>
      </c>
      <c r="E7" s="164" t="s">
        <v>39</v>
      </c>
      <c r="F7" s="164">
        <v>20</v>
      </c>
      <c r="G7" s="165">
        <v>141.97</v>
      </c>
      <c r="H7" s="157">
        <f t="shared" ref="H7:H18" si="0">G7*F7</f>
        <v>2839.4</v>
      </c>
      <c r="I7" s="171" t="s">
        <v>52</v>
      </c>
      <c r="J7" s="164" t="s">
        <v>9</v>
      </c>
      <c r="K7" s="167" t="s">
        <v>10</v>
      </c>
      <c r="L7" s="160"/>
      <c r="M7" s="160"/>
      <c r="N7" s="160"/>
    </row>
    <row r="8" spans="1:15" s="52" customFormat="1" ht="42.75" x14ac:dyDescent="0.25">
      <c r="A8" s="161">
        <v>46178</v>
      </c>
      <c r="B8" s="162">
        <v>224</v>
      </c>
      <c r="C8" s="170" t="s">
        <v>79</v>
      </c>
      <c r="D8" s="164" t="s">
        <v>36</v>
      </c>
      <c r="E8" s="164" t="s">
        <v>38</v>
      </c>
      <c r="F8" s="164">
        <v>120</v>
      </c>
      <c r="G8" s="165">
        <v>269</v>
      </c>
      <c r="H8" s="157">
        <f t="shared" si="0"/>
        <v>32280</v>
      </c>
      <c r="I8" s="166" t="s">
        <v>80</v>
      </c>
      <c r="J8" s="164" t="s">
        <v>9</v>
      </c>
      <c r="K8" s="167" t="s">
        <v>10</v>
      </c>
      <c r="L8" s="160"/>
      <c r="M8" s="160"/>
      <c r="N8" s="160"/>
    </row>
    <row r="9" spans="1:15" s="52" customFormat="1" ht="42.75" x14ac:dyDescent="0.25">
      <c r="A9" s="168">
        <v>46178</v>
      </c>
      <c r="B9" s="169">
        <v>225</v>
      </c>
      <c r="C9" s="170" t="s">
        <v>79</v>
      </c>
      <c r="D9" s="172" t="s">
        <v>36</v>
      </c>
      <c r="E9" s="164" t="s">
        <v>38</v>
      </c>
      <c r="F9" s="172">
        <v>150</v>
      </c>
      <c r="G9" s="173">
        <v>269</v>
      </c>
      <c r="H9" s="157">
        <f t="shared" si="0"/>
        <v>40350</v>
      </c>
      <c r="I9" s="171" t="s">
        <v>55</v>
      </c>
      <c r="J9" s="164" t="s">
        <v>9</v>
      </c>
      <c r="K9" s="167" t="s">
        <v>10</v>
      </c>
      <c r="L9" s="160"/>
      <c r="M9" s="160"/>
      <c r="N9" s="160"/>
    </row>
    <row r="10" spans="1:15" s="52" customFormat="1" ht="28.5" x14ac:dyDescent="0.25">
      <c r="A10" s="168">
        <v>46178</v>
      </c>
      <c r="B10" s="169">
        <v>226</v>
      </c>
      <c r="C10" s="170" t="s">
        <v>81</v>
      </c>
      <c r="D10" s="164" t="s">
        <v>36</v>
      </c>
      <c r="E10" s="164" t="s">
        <v>38</v>
      </c>
      <c r="F10" s="164">
        <v>75</v>
      </c>
      <c r="G10" s="165">
        <v>15</v>
      </c>
      <c r="H10" s="157">
        <f t="shared" si="0"/>
        <v>1125</v>
      </c>
      <c r="I10" s="166" t="s">
        <v>82</v>
      </c>
      <c r="J10" s="164" t="s">
        <v>9</v>
      </c>
      <c r="K10" s="167" t="s">
        <v>10</v>
      </c>
      <c r="L10" s="160"/>
      <c r="M10" s="160"/>
      <c r="N10" s="160"/>
    </row>
    <row r="11" spans="1:15" s="52" customFormat="1" ht="23.1" customHeight="1" x14ac:dyDescent="0.25">
      <c r="A11" s="168">
        <v>46178</v>
      </c>
      <c r="B11" s="162">
        <v>227</v>
      </c>
      <c r="C11" s="170" t="s">
        <v>68</v>
      </c>
      <c r="D11" s="164" t="s">
        <v>36</v>
      </c>
      <c r="E11" s="164" t="s">
        <v>40</v>
      </c>
      <c r="F11" s="164">
        <v>35</v>
      </c>
      <c r="G11" s="165">
        <v>198.03</v>
      </c>
      <c r="H11" s="157">
        <f t="shared" si="0"/>
        <v>6931.05</v>
      </c>
      <c r="I11" s="166" t="s">
        <v>44</v>
      </c>
      <c r="J11" s="164" t="s">
        <v>9</v>
      </c>
      <c r="K11" s="167" t="s">
        <v>10</v>
      </c>
      <c r="L11" s="160"/>
      <c r="M11" s="160"/>
      <c r="N11" s="160"/>
    </row>
    <row r="12" spans="1:15" s="52" customFormat="1" ht="57" x14ac:dyDescent="0.25">
      <c r="A12" s="161">
        <v>46182</v>
      </c>
      <c r="B12" s="162">
        <v>228</v>
      </c>
      <c r="C12" s="170" t="s">
        <v>79</v>
      </c>
      <c r="D12" s="164" t="s">
        <v>36</v>
      </c>
      <c r="E12" s="164" t="s">
        <v>38</v>
      </c>
      <c r="F12" s="164">
        <v>50</v>
      </c>
      <c r="G12" s="165">
        <v>269</v>
      </c>
      <c r="H12" s="157">
        <f t="shared" si="0"/>
        <v>13450</v>
      </c>
      <c r="I12" s="166" t="s">
        <v>83</v>
      </c>
      <c r="J12" s="164" t="s">
        <v>9</v>
      </c>
      <c r="K12" s="167" t="s">
        <v>10</v>
      </c>
      <c r="L12" s="160"/>
      <c r="M12" s="160"/>
      <c r="N12" s="160"/>
    </row>
    <row r="13" spans="1:15" s="52" customFormat="1" ht="42.75" x14ac:dyDescent="0.25">
      <c r="A13" s="168">
        <v>46182</v>
      </c>
      <c r="B13" s="169">
        <v>229</v>
      </c>
      <c r="C13" s="170" t="s">
        <v>79</v>
      </c>
      <c r="D13" s="164" t="s">
        <v>36</v>
      </c>
      <c r="E13" s="164" t="s">
        <v>38</v>
      </c>
      <c r="F13" s="164">
        <v>150</v>
      </c>
      <c r="G13" s="165">
        <v>269</v>
      </c>
      <c r="H13" s="157">
        <f t="shared" si="0"/>
        <v>40350</v>
      </c>
      <c r="I13" s="171" t="s">
        <v>84</v>
      </c>
      <c r="J13" s="164" t="s">
        <v>9</v>
      </c>
      <c r="K13" s="167" t="s">
        <v>10</v>
      </c>
      <c r="L13" s="160"/>
      <c r="M13" s="160"/>
      <c r="N13" s="160"/>
    </row>
    <row r="14" spans="1:15" s="52" customFormat="1" ht="57" x14ac:dyDescent="0.25">
      <c r="A14" s="161">
        <v>46182</v>
      </c>
      <c r="B14" s="162">
        <v>230</v>
      </c>
      <c r="C14" s="170" t="s">
        <v>79</v>
      </c>
      <c r="D14" s="164" t="s">
        <v>36</v>
      </c>
      <c r="E14" s="164" t="s">
        <v>38</v>
      </c>
      <c r="F14" s="164">
        <v>60</v>
      </c>
      <c r="G14" s="165">
        <v>269</v>
      </c>
      <c r="H14" s="157">
        <f t="shared" si="0"/>
        <v>16140</v>
      </c>
      <c r="I14" s="166" t="s">
        <v>85</v>
      </c>
      <c r="J14" s="164" t="s">
        <v>9</v>
      </c>
      <c r="K14" s="167" t="s">
        <v>10</v>
      </c>
      <c r="L14" s="160"/>
      <c r="M14" s="160"/>
      <c r="N14" s="160"/>
    </row>
    <row r="15" spans="1:15" s="52" customFormat="1" x14ac:dyDescent="0.25">
      <c r="A15" s="174">
        <v>46183</v>
      </c>
      <c r="B15" s="175">
        <v>231</v>
      </c>
      <c r="C15" s="170" t="s">
        <v>45</v>
      </c>
      <c r="D15" s="164" t="s">
        <v>36</v>
      </c>
      <c r="E15" s="164" t="s">
        <v>46</v>
      </c>
      <c r="F15" s="164">
        <v>115</v>
      </c>
      <c r="G15" s="165">
        <v>14.97</v>
      </c>
      <c r="H15" s="157">
        <f t="shared" si="0"/>
        <v>1721.5500000000002</v>
      </c>
      <c r="I15" s="176" t="s">
        <v>51</v>
      </c>
      <c r="J15" s="164" t="s">
        <v>9</v>
      </c>
      <c r="K15" s="167" t="s">
        <v>10</v>
      </c>
      <c r="L15" s="160"/>
      <c r="M15" s="160"/>
      <c r="N15" s="160"/>
    </row>
    <row r="16" spans="1:15" s="52" customFormat="1" ht="14.65" customHeight="1" x14ac:dyDescent="0.25">
      <c r="A16" s="177"/>
      <c r="B16" s="178"/>
      <c r="C16" s="170" t="s">
        <v>47</v>
      </c>
      <c r="D16" s="164" t="s">
        <v>36</v>
      </c>
      <c r="E16" s="164" t="s">
        <v>46</v>
      </c>
      <c r="F16" s="164">
        <v>100</v>
      </c>
      <c r="G16" s="165">
        <v>17.37</v>
      </c>
      <c r="H16" s="157">
        <f t="shared" si="0"/>
        <v>1737</v>
      </c>
      <c r="I16" s="179"/>
      <c r="J16" s="164" t="s">
        <v>9</v>
      </c>
      <c r="K16" s="167" t="s">
        <v>10</v>
      </c>
      <c r="L16" s="160"/>
      <c r="M16" s="160"/>
      <c r="N16" s="160"/>
    </row>
    <row r="17" spans="1:14" s="52" customFormat="1" ht="14.65" customHeight="1" x14ac:dyDescent="0.25">
      <c r="A17" s="177"/>
      <c r="B17" s="178"/>
      <c r="C17" s="170" t="s">
        <v>49</v>
      </c>
      <c r="D17" s="164" t="s">
        <v>36</v>
      </c>
      <c r="E17" s="164" t="s">
        <v>46</v>
      </c>
      <c r="F17" s="164">
        <v>66</v>
      </c>
      <c r="G17" s="165">
        <v>25.97</v>
      </c>
      <c r="H17" s="157">
        <f t="shared" si="0"/>
        <v>1714.02</v>
      </c>
      <c r="I17" s="179"/>
      <c r="J17" s="164" t="s">
        <v>9</v>
      </c>
      <c r="K17" s="167" t="s">
        <v>10</v>
      </c>
      <c r="L17" s="160"/>
      <c r="M17" s="160"/>
      <c r="N17" s="160"/>
    </row>
    <row r="18" spans="1:14" s="52" customFormat="1" ht="15" customHeight="1" x14ac:dyDescent="0.25">
      <c r="A18" s="177"/>
      <c r="B18" s="178"/>
      <c r="C18" s="180" t="s">
        <v>48</v>
      </c>
      <c r="D18" s="181" t="s">
        <v>36</v>
      </c>
      <c r="E18" s="181" t="s">
        <v>46</v>
      </c>
      <c r="F18" s="181">
        <v>115</v>
      </c>
      <c r="G18" s="182">
        <v>16.670000000000002</v>
      </c>
      <c r="H18" s="183">
        <f t="shared" si="0"/>
        <v>1917.0500000000002</v>
      </c>
      <c r="I18" s="179"/>
      <c r="J18" s="181" t="s">
        <v>9</v>
      </c>
      <c r="K18" s="184" t="s">
        <v>10</v>
      </c>
      <c r="L18" s="160"/>
      <c r="M18" s="160"/>
      <c r="N18" s="160"/>
    </row>
    <row r="19" spans="1:14" s="52" customFormat="1" ht="86.25" thickBot="1" x14ac:dyDescent="0.3">
      <c r="A19" s="185">
        <v>46183</v>
      </c>
      <c r="B19" s="186">
        <v>232</v>
      </c>
      <c r="C19" s="187" t="s">
        <v>45</v>
      </c>
      <c r="D19" s="188" t="s">
        <v>36</v>
      </c>
      <c r="E19" s="188" t="s">
        <v>46</v>
      </c>
      <c r="F19" s="188">
        <v>10</v>
      </c>
      <c r="G19" s="189">
        <v>14.97</v>
      </c>
      <c r="H19" s="190">
        <f>G19*F19</f>
        <v>149.70000000000002</v>
      </c>
      <c r="I19" s="191" t="s">
        <v>86</v>
      </c>
      <c r="J19" s="188" t="s">
        <v>9</v>
      </c>
      <c r="K19" s="192" t="s">
        <v>10</v>
      </c>
      <c r="L19" s="160"/>
      <c r="M19" s="160"/>
      <c r="N19" s="160"/>
    </row>
    <row r="20" spans="1:14" ht="30" customHeight="1" x14ac:dyDescent="0.25">
      <c r="A20" s="81" t="s">
        <v>11</v>
      </c>
      <c r="B20" s="82"/>
      <c r="C20" s="82"/>
      <c r="D20" s="82"/>
      <c r="E20" s="82"/>
      <c r="F20" s="82"/>
      <c r="G20" s="82"/>
      <c r="H20" s="82"/>
      <c r="I20" s="82"/>
      <c r="J20" s="82"/>
      <c r="K20" s="83"/>
    </row>
    <row r="21" spans="1:14" ht="30" customHeight="1" x14ac:dyDescent="0.25">
      <c r="A21" s="75" t="str">
        <f>A2</f>
        <v>CONCENTRADO DE DONATIVOS SALIDAS JUNIO 2026</v>
      </c>
      <c r="B21" s="76"/>
      <c r="C21" s="76"/>
      <c r="D21" s="76"/>
      <c r="E21" s="76"/>
      <c r="F21" s="76"/>
      <c r="G21" s="76"/>
      <c r="H21" s="76"/>
      <c r="I21" s="76"/>
      <c r="J21" s="76"/>
      <c r="K21" s="77"/>
    </row>
    <row r="22" spans="1:14" ht="30" customHeight="1" thickBot="1" x14ac:dyDescent="0.3">
      <c r="A22" s="78" t="s">
        <v>42</v>
      </c>
      <c r="B22" s="79"/>
      <c r="C22" s="79"/>
      <c r="D22" s="79"/>
      <c r="E22" s="79"/>
      <c r="F22" s="79"/>
      <c r="G22" s="79"/>
      <c r="H22" s="79"/>
      <c r="I22" s="79"/>
      <c r="J22" s="79"/>
      <c r="K22" s="80"/>
    </row>
    <row r="23" spans="1:14" s="52" customFormat="1" ht="30" customHeight="1" thickBot="1" x14ac:dyDescent="0.3">
      <c r="A23" s="149" t="s">
        <v>0</v>
      </c>
      <c r="B23" s="150" t="s">
        <v>1</v>
      </c>
      <c r="C23" s="150" t="s">
        <v>2</v>
      </c>
      <c r="D23" s="150" t="s">
        <v>16</v>
      </c>
      <c r="E23" s="150" t="s">
        <v>17</v>
      </c>
      <c r="F23" s="151" t="s">
        <v>3</v>
      </c>
      <c r="G23" s="150" t="s">
        <v>4</v>
      </c>
      <c r="H23" s="150" t="s">
        <v>5</v>
      </c>
      <c r="I23" s="150" t="s">
        <v>6</v>
      </c>
      <c r="J23" s="150" t="s">
        <v>7</v>
      </c>
      <c r="K23" s="150" t="s">
        <v>8</v>
      </c>
    </row>
    <row r="24" spans="1:14" s="52" customFormat="1" ht="28.5" x14ac:dyDescent="0.25">
      <c r="A24" s="161">
        <v>46183</v>
      </c>
      <c r="B24" s="162">
        <v>233</v>
      </c>
      <c r="C24" s="170" t="s">
        <v>45</v>
      </c>
      <c r="D24" s="164" t="s">
        <v>36</v>
      </c>
      <c r="E24" s="164" t="s">
        <v>46</v>
      </c>
      <c r="F24" s="164">
        <v>50</v>
      </c>
      <c r="G24" s="165">
        <v>14.97</v>
      </c>
      <c r="H24" s="157">
        <f>G24*F24</f>
        <v>748.5</v>
      </c>
      <c r="I24" s="166" t="s">
        <v>52</v>
      </c>
      <c r="J24" s="164" t="s">
        <v>9</v>
      </c>
      <c r="K24" s="167" t="s">
        <v>10</v>
      </c>
      <c r="L24" s="160"/>
      <c r="M24" s="160"/>
      <c r="N24" s="160"/>
    </row>
    <row r="25" spans="1:14" s="52" customFormat="1" x14ac:dyDescent="0.25">
      <c r="A25" s="174">
        <v>46183</v>
      </c>
      <c r="B25" s="175">
        <v>234</v>
      </c>
      <c r="C25" s="193" t="s">
        <v>45</v>
      </c>
      <c r="D25" s="194" t="s">
        <v>36</v>
      </c>
      <c r="E25" s="172" t="s">
        <v>46</v>
      </c>
      <c r="F25" s="194">
        <v>55</v>
      </c>
      <c r="G25" s="195">
        <v>14.97</v>
      </c>
      <c r="H25" s="157">
        <f t="shared" ref="H25:H69" si="1">G25*F25</f>
        <v>823.35</v>
      </c>
      <c r="I25" s="176" t="s">
        <v>12</v>
      </c>
      <c r="J25" s="181" t="s">
        <v>9</v>
      </c>
      <c r="K25" s="184" t="s">
        <v>10</v>
      </c>
      <c r="L25" s="160"/>
      <c r="M25" s="160"/>
      <c r="N25" s="160"/>
    </row>
    <row r="26" spans="1:14" s="52" customFormat="1" ht="14.65" customHeight="1" x14ac:dyDescent="0.25">
      <c r="A26" s="177"/>
      <c r="B26" s="178"/>
      <c r="C26" s="170" t="s">
        <v>47</v>
      </c>
      <c r="D26" s="164" t="s">
        <v>36</v>
      </c>
      <c r="E26" s="164" t="s">
        <v>46</v>
      </c>
      <c r="F26" s="164">
        <v>55</v>
      </c>
      <c r="G26" s="165">
        <v>17.37</v>
      </c>
      <c r="H26" s="157">
        <f t="shared" si="1"/>
        <v>955.35</v>
      </c>
      <c r="I26" s="179"/>
      <c r="J26" s="164" t="s">
        <v>9</v>
      </c>
      <c r="K26" s="167" t="s">
        <v>10</v>
      </c>
      <c r="L26" s="160"/>
      <c r="M26" s="160"/>
      <c r="N26" s="160"/>
    </row>
    <row r="27" spans="1:14" s="52" customFormat="1" x14ac:dyDescent="0.25">
      <c r="A27" s="196"/>
      <c r="B27" s="197"/>
      <c r="C27" s="170" t="s">
        <v>48</v>
      </c>
      <c r="D27" s="164" t="s">
        <v>36</v>
      </c>
      <c r="E27" s="164" t="s">
        <v>46</v>
      </c>
      <c r="F27" s="164">
        <v>15</v>
      </c>
      <c r="G27" s="165">
        <v>16.670000000000002</v>
      </c>
      <c r="H27" s="157">
        <f t="shared" si="1"/>
        <v>250.05</v>
      </c>
      <c r="I27" s="198"/>
      <c r="J27" s="164" t="s">
        <v>9</v>
      </c>
      <c r="K27" s="167" t="s">
        <v>10</v>
      </c>
      <c r="L27" s="160"/>
      <c r="M27" s="160"/>
      <c r="N27" s="160"/>
    </row>
    <row r="28" spans="1:14" s="52" customFormat="1" x14ac:dyDescent="0.25">
      <c r="A28" s="174">
        <v>46183</v>
      </c>
      <c r="B28" s="175">
        <v>235</v>
      </c>
      <c r="C28" s="170" t="s">
        <v>45</v>
      </c>
      <c r="D28" s="164" t="s">
        <v>36</v>
      </c>
      <c r="E28" s="164" t="s">
        <v>46</v>
      </c>
      <c r="F28" s="164">
        <v>10</v>
      </c>
      <c r="G28" s="165">
        <v>14.97</v>
      </c>
      <c r="H28" s="157">
        <f t="shared" si="1"/>
        <v>149.70000000000002</v>
      </c>
      <c r="I28" s="176" t="s">
        <v>87</v>
      </c>
      <c r="J28" s="164" t="s">
        <v>9</v>
      </c>
      <c r="K28" s="167" t="s">
        <v>10</v>
      </c>
      <c r="L28" s="160"/>
      <c r="M28" s="160"/>
      <c r="N28" s="160"/>
    </row>
    <row r="29" spans="1:14" s="52" customFormat="1" x14ac:dyDescent="0.25">
      <c r="A29" s="196"/>
      <c r="B29" s="197"/>
      <c r="C29" s="170" t="s">
        <v>47</v>
      </c>
      <c r="D29" s="164" t="s">
        <v>36</v>
      </c>
      <c r="E29" s="164" t="s">
        <v>46</v>
      </c>
      <c r="F29" s="164">
        <v>10</v>
      </c>
      <c r="G29" s="165">
        <v>17.37</v>
      </c>
      <c r="H29" s="157">
        <f t="shared" si="1"/>
        <v>173.70000000000002</v>
      </c>
      <c r="I29" s="198"/>
      <c r="J29" s="164" t="s">
        <v>9</v>
      </c>
      <c r="K29" s="167" t="s">
        <v>10</v>
      </c>
      <c r="L29" s="160"/>
      <c r="M29" s="160"/>
      <c r="N29" s="160"/>
    </row>
    <row r="30" spans="1:14" s="52" customFormat="1" ht="12" customHeight="1" x14ac:dyDescent="0.25">
      <c r="A30" s="174">
        <v>46183</v>
      </c>
      <c r="B30" s="175">
        <v>236</v>
      </c>
      <c r="C30" s="163" t="s">
        <v>45</v>
      </c>
      <c r="D30" s="172" t="s">
        <v>36</v>
      </c>
      <c r="E30" s="172" t="s">
        <v>46</v>
      </c>
      <c r="F30" s="172">
        <v>35</v>
      </c>
      <c r="G30" s="173">
        <v>14.97</v>
      </c>
      <c r="H30" s="199">
        <f t="shared" si="1"/>
        <v>523.95000000000005</v>
      </c>
      <c r="I30" s="176" t="s">
        <v>50</v>
      </c>
      <c r="J30" s="164" t="s">
        <v>9</v>
      </c>
      <c r="K30" s="167" t="s">
        <v>10</v>
      </c>
      <c r="L30" s="160"/>
      <c r="M30" s="160"/>
      <c r="N30" s="160"/>
    </row>
    <row r="31" spans="1:14" s="52" customFormat="1" x14ac:dyDescent="0.25">
      <c r="A31" s="177"/>
      <c r="B31" s="178"/>
      <c r="C31" s="163" t="s">
        <v>47</v>
      </c>
      <c r="D31" s="172" t="s">
        <v>36</v>
      </c>
      <c r="E31" s="172" t="s">
        <v>46</v>
      </c>
      <c r="F31" s="172">
        <v>35</v>
      </c>
      <c r="G31" s="173">
        <v>17.37</v>
      </c>
      <c r="H31" s="199">
        <f t="shared" si="1"/>
        <v>607.95000000000005</v>
      </c>
      <c r="I31" s="179"/>
      <c r="J31" s="164" t="s">
        <v>9</v>
      </c>
      <c r="K31" s="167" t="s">
        <v>10</v>
      </c>
      <c r="L31" s="160"/>
      <c r="M31" s="160"/>
      <c r="N31" s="160"/>
    </row>
    <row r="32" spans="1:14" s="52" customFormat="1" ht="12" customHeight="1" x14ac:dyDescent="0.25">
      <c r="A32" s="196"/>
      <c r="B32" s="197"/>
      <c r="C32" s="163" t="s">
        <v>49</v>
      </c>
      <c r="D32" s="172" t="s">
        <v>36</v>
      </c>
      <c r="E32" s="172" t="s">
        <v>46</v>
      </c>
      <c r="F32" s="172">
        <v>34</v>
      </c>
      <c r="G32" s="173">
        <v>25.96</v>
      </c>
      <c r="H32" s="199">
        <f t="shared" si="1"/>
        <v>882.64</v>
      </c>
      <c r="I32" s="198"/>
      <c r="J32" s="172" t="s">
        <v>9</v>
      </c>
      <c r="K32" s="200" t="s">
        <v>10</v>
      </c>
      <c r="L32" s="160"/>
      <c r="M32" s="160"/>
      <c r="N32" s="160"/>
    </row>
    <row r="33" spans="1:14" s="52" customFormat="1" x14ac:dyDescent="0.25">
      <c r="A33" s="161">
        <v>46183</v>
      </c>
      <c r="B33" s="162">
        <v>237</v>
      </c>
      <c r="C33" s="170" t="s">
        <v>79</v>
      </c>
      <c r="D33" s="164" t="s">
        <v>36</v>
      </c>
      <c r="E33" s="164" t="s">
        <v>38</v>
      </c>
      <c r="F33" s="164">
        <v>60</v>
      </c>
      <c r="G33" s="165">
        <v>269</v>
      </c>
      <c r="H33" s="157">
        <f t="shared" si="1"/>
        <v>16140</v>
      </c>
      <c r="I33" s="166" t="s">
        <v>88</v>
      </c>
      <c r="J33" s="164" t="s">
        <v>9</v>
      </c>
      <c r="K33" s="167" t="s">
        <v>10</v>
      </c>
      <c r="L33" s="160"/>
      <c r="M33" s="160"/>
      <c r="N33" s="160"/>
    </row>
    <row r="34" spans="1:14" s="52" customFormat="1" ht="28.5" x14ac:dyDescent="0.25">
      <c r="A34" s="161">
        <v>46183</v>
      </c>
      <c r="B34" s="162">
        <v>238</v>
      </c>
      <c r="C34" s="170" t="s">
        <v>79</v>
      </c>
      <c r="D34" s="164" t="s">
        <v>36</v>
      </c>
      <c r="E34" s="164" t="s">
        <v>38</v>
      </c>
      <c r="F34" s="164">
        <v>150</v>
      </c>
      <c r="G34" s="165">
        <v>269</v>
      </c>
      <c r="H34" s="157">
        <f t="shared" si="1"/>
        <v>40350</v>
      </c>
      <c r="I34" s="166" t="s">
        <v>44</v>
      </c>
      <c r="J34" s="164" t="s">
        <v>9</v>
      </c>
      <c r="K34" s="167" t="s">
        <v>10</v>
      </c>
      <c r="L34" s="160"/>
      <c r="M34" s="160"/>
      <c r="N34" s="160"/>
    </row>
    <row r="35" spans="1:14" s="52" customFormat="1" ht="42.75" x14ac:dyDescent="0.25">
      <c r="A35" s="168">
        <v>46185</v>
      </c>
      <c r="B35" s="169">
        <v>239</v>
      </c>
      <c r="C35" s="170" t="s">
        <v>79</v>
      </c>
      <c r="D35" s="164" t="s">
        <v>36</v>
      </c>
      <c r="E35" s="164" t="s">
        <v>38</v>
      </c>
      <c r="F35" s="164">
        <v>40</v>
      </c>
      <c r="G35" s="165">
        <v>269</v>
      </c>
      <c r="H35" s="157">
        <f t="shared" si="1"/>
        <v>10760</v>
      </c>
      <c r="I35" s="171" t="s">
        <v>89</v>
      </c>
      <c r="J35" s="164" t="s">
        <v>9</v>
      </c>
      <c r="K35" s="167" t="s">
        <v>10</v>
      </c>
      <c r="L35" s="160"/>
      <c r="M35" s="160"/>
      <c r="N35" s="160"/>
    </row>
    <row r="36" spans="1:14" s="52" customFormat="1" ht="42.75" x14ac:dyDescent="0.25">
      <c r="A36" s="201">
        <v>46185</v>
      </c>
      <c r="B36" s="202" t="s">
        <v>90</v>
      </c>
      <c r="C36" s="170" t="s">
        <v>79</v>
      </c>
      <c r="D36" s="164" t="s">
        <v>36</v>
      </c>
      <c r="E36" s="164" t="s">
        <v>38</v>
      </c>
      <c r="F36" s="164">
        <v>53</v>
      </c>
      <c r="G36" s="173">
        <v>269</v>
      </c>
      <c r="H36" s="157">
        <f t="shared" si="1"/>
        <v>14257</v>
      </c>
      <c r="I36" s="166" t="s">
        <v>101</v>
      </c>
      <c r="J36" s="164" t="s">
        <v>9</v>
      </c>
      <c r="K36" s="167" t="s">
        <v>10</v>
      </c>
      <c r="L36" s="160"/>
      <c r="M36" s="160"/>
      <c r="N36" s="160"/>
    </row>
    <row r="37" spans="1:14" s="52" customFormat="1" ht="28.5" x14ac:dyDescent="0.25">
      <c r="A37" s="161">
        <v>46185</v>
      </c>
      <c r="B37" s="162">
        <v>240</v>
      </c>
      <c r="C37" s="170" t="s">
        <v>91</v>
      </c>
      <c r="D37" s="164" t="s">
        <v>36</v>
      </c>
      <c r="E37" s="164" t="s">
        <v>38</v>
      </c>
      <c r="F37" s="164">
        <v>90</v>
      </c>
      <c r="G37" s="173">
        <v>54</v>
      </c>
      <c r="H37" s="157">
        <f t="shared" si="1"/>
        <v>4860</v>
      </c>
      <c r="I37" s="166" t="s">
        <v>82</v>
      </c>
      <c r="J37" s="164" t="s">
        <v>9</v>
      </c>
      <c r="K37" s="167" t="s">
        <v>10</v>
      </c>
      <c r="L37" s="160"/>
      <c r="M37" s="160"/>
      <c r="N37" s="160"/>
    </row>
    <row r="38" spans="1:14" s="52" customFormat="1" x14ac:dyDescent="0.25">
      <c r="A38" s="203">
        <v>46188</v>
      </c>
      <c r="B38" s="204">
        <v>241</v>
      </c>
      <c r="C38" s="170" t="s">
        <v>63</v>
      </c>
      <c r="D38" s="164" t="s">
        <v>36</v>
      </c>
      <c r="E38" s="164" t="s">
        <v>38</v>
      </c>
      <c r="F38" s="164">
        <v>300</v>
      </c>
      <c r="G38" s="165">
        <v>25.5</v>
      </c>
      <c r="H38" s="157">
        <f t="shared" si="1"/>
        <v>7650</v>
      </c>
      <c r="I38" s="176" t="s">
        <v>92</v>
      </c>
      <c r="J38" s="164" t="s">
        <v>9</v>
      </c>
      <c r="K38" s="167" t="s">
        <v>10</v>
      </c>
      <c r="L38" s="160"/>
      <c r="M38" s="160"/>
      <c r="N38" s="160"/>
    </row>
    <row r="39" spans="1:14" s="52" customFormat="1" ht="14.65" customHeight="1" x14ac:dyDescent="0.25">
      <c r="A39" s="203"/>
      <c r="B39" s="204"/>
      <c r="C39" s="170" t="s">
        <v>93</v>
      </c>
      <c r="D39" s="164" t="s">
        <v>36</v>
      </c>
      <c r="E39" s="164" t="s">
        <v>38</v>
      </c>
      <c r="F39" s="164">
        <v>4</v>
      </c>
      <c r="G39" s="165">
        <v>121.63</v>
      </c>
      <c r="H39" s="157">
        <f t="shared" si="1"/>
        <v>486.52</v>
      </c>
      <c r="I39" s="179"/>
      <c r="J39" s="164" t="s">
        <v>9</v>
      </c>
      <c r="K39" s="167" t="s">
        <v>10</v>
      </c>
      <c r="L39" s="160"/>
      <c r="M39" s="160"/>
      <c r="N39" s="160"/>
    </row>
    <row r="40" spans="1:14" s="52" customFormat="1" ht="14.65" customHeight="1" x14ac:dyDescent="0.25">
      <c r="A40" s="203"/>
      <c r="B40" s="204"/>
      <c r="C40" s="170" t="s">
        <v>94</v>
      </c>
      <c r="D40" s="164" t="s">
        <v>36</v>
      </c>
      <c r="E40" s="164" t="s">
        <v>69</v>
      </c>
      <c r="F40" s="164">
        <v>1</v>
      </c>
      <c r="G40" s="165">
        <v>3000</v>
      </c>
      <c r="H40" s="157">
        <f t="shared" si="1"/>
        <v>3000</v>
      </c>
      <c r="I40" s="179"/>
      <c r="J40" s="164" t="s">
        <v>9</v>
      </c>
      <c r="K40" s="167" t="s">
        <v>10</v>
      </c>
      <c r="L40" s="160"/>
      <c r="M40" s="160"/>
      <c r="N40" s="160"/>
    </row>
    <row r="41" spans="1:14" s="52" customFormat="1" x14ac:dyDescent="0.25">
      <c r="A41" s="203"/>
      <c r="B41" s="204"/>
      <c r="C41" s="170" t="s">
        <v>95</v>
      </c>
      <c r="D41" s="164" t="s">
        <v>36</v>
      </c>
      <c r="E41" s="164" t="s">
        <v>69</v>
      </c>
      <c r="F41" s="164">
        <v>5</v>
      </c>
      <c r="G41" s="165">
        <v>750</v>
      </c>
      <c r="H41" s="157">
        <f t="shared" si="1"/>
        <v>3750</v>
      </c>
      <c r="I41" s="179"/>
      <c r="J41" s="164" t="s">
        <v>9</v>
      </c>
      <c r="K41" s="167" t="s">
        <v>10</v>
      </c>
      <c r="L41" s="160"/>
      <c r="M41" s="160"/>
      <c r="N41" s="160"/>
    </row>
    <row r="42" spans="1:14" s="52" customFormat="1" ht="15.75" thickBot="1" x14ac:dyDescent="0.3">
      <c r="A42" s="205"/>
      <c r="B42" s="206"/>
      <c r="C42" s="187" t="s">
        <v>96</v>
      </c>
      <c r="D42" s="188" t="s">
        <v>36</v>
      </c>
      <c r="E42" s="188" t="s">
        <v>69</v>
      </c>
      <c r="F42" s="188">
        <v>5</v>
      </c>
      <c r="G42" s="189">
        <v>750</v>
      </c>
      <c r="H42" s="190">
        <f t="shared" si="1"/>
        <v>3750</v>
      </c>
      <c r="I42" s="207"/>
      <c r="J42" s="188" t="s">
        <v>9</v>
      </c>
      <c r="K42" s="192" t="s">
        <v>10</v>
      </c>
      <c r="L42" s="160"/>
      <c r="M42" s="160"/>
      <c r="N42" s="160"/>
    </row>
    <row r="43" spans="1:14" ht="30" customHeight="1" x14ac:dyDescent="0.25">
      <c r="A43" s="81" t="s">
        <v>11</v>
      </c>
      <c r="B43" s="82"/>
      <c r="C43" s="82"/>
      <c r="D43" s="82"/>
      <c r="E43" s="82"/>
      <c r="F43" s="82"/>
      <c r="G43" s="82"/>
      <c r="H43" s="82"/>
      <c r="I43" s="82"/>
      <c r="J43" s="82"/>
      <c r="K43" s="83"/>
    </row>
    <row r="44" spans="1:14" ht="30" customHeight="1" x14ac:dyDescent="0.25">
      <c r="A44" s="75" t="str">
        <f>A2</f>
        <v>CONCENTRADO DE DONATIVOS SALIDAS JUNIO 2026</v>
      </c>
      <c r="B44" s="76"/>
      <c r="C44" s="76"/>
      <c r="D44" s="76"/>
      <c r="E44" s="76"/>
      <c r="F44" s="76"/>
      <c r="G44" s="76"/>
      <c r="H44" s="76"/>
      <c r="I44" s="76"/>
      <c r="J44" s="76"/>
      <c r="K44" s="77"/>
    </row>
    <row r="45" spans="1:14" ht="30" customHeight="1" thickBot="1" x14ac:dyDescent="0.3">
      <c r="A45" s="78" t="s">
        <v>42</v>
      </c>
      <c r="B45" s="79"/>
      <c r="C45" s="79"/>
      <c r="D45" s="79"/>
      <c r="E45" s="79"/>
      <c r="F45" s="79"/>
      <c r="G45" s="79"/>
      <c r="H45" s="79"/>
      <c r="I45" s="79"/>
      <c r="J45" s="79"/>
      <c r="K45" s="80"/>
    </row>
    <row r="46" spans="1:14" s="52" customFormat="1" ht="30" customHeight="1" thickBot="1" x14ac:dyDescent="0.3">
      <c r="A46" s="149" t="s">
        <v>0</v>
      </c>
      <c r="B46" s="150" t="s">
        <v>1</v>
      </c>
      <c r="C46" s="150" t="s">
        <v>2</v>
      </c>
      <c r="D46" s="150" t="s">
        <v>16</v>
      </c>
      <c r="E46" s="150" t="s">
        <v>17</v>
      </c>
      <c r="F46" s="151" t="s">
        <v>3</v>
      </c>
      <c r="G46" s="150" t="s">
        <v>4</v>
      </c>
      <c r="H46" s="150" t="s">
        <v>5</v>
      </c>
      <c r="I46" s="150" t="s">
        <v>6</v>
      </c>
      <c r="J46" s="150" t="s">
        <v>7</v>
      </c>
      <c r="K46" s="150" t="s">
        <v>8</v>
      </c>
    </row>
    <row r="47" spans="1:14" s="52" customFormat="1" ht="46.7" customHeight="1" x14ac:dyDescent="0.25">
      <c r="A47" s="208">
        <v>46188</v>
      </c>
      <c r="B47" s="209">
        <v>241</v>
      </c>
      <c r="C47" s="163" t="s">
        <v>99</v>
      </c>
      <c r="D47" s="172" t="s">
        <v>36</v>
      </c>
      <c r="E47" s="155" t="s">
        <v>40</v>
      </c>
      <c r="F47" s="164">
        <v>6</v>
      </c>
      <c r="G47" s="156">
        <v>1150</v>
      </c>
      <c r="H47" s="199">
        <f>G47*F47</f>
        <v>6900</v>
      </c>
      <c r="I47" s="210" t="s">
        <v>107</v>
      </c>
      <c r="J47" s="172" t="s">
        <v>9</v>
      </c>
      <c r="K47" s="200" t="s">
        <v>10</v>
      </c>
      <c r="L47" s="160"/>
      <c r="M47" s="160"/>
      <c r="N47" s="160"/>
    </row>
    <row r="48" spans="1:14" s="52" customFormat="1" ht="28.5" x14ac:dyDescent="0.25">
      <c r="A48" s="177"/>
      <c r="B48" s="178"/>
      <c r="C48" s="170" t="s">
        <v>100</v>
      </c>
      <c r="D48" s="172" t="s">
        <v>36</v>
      </c>
      <c r="E48" s="164" t="s">
        <v>40</v>
      </c>
      <c r="F48" s="164">
        <v>6</v>
      </c>
      <c r="G48" s="165">
        <v>1500</v>
      </c>
      <c r="H48" s="157">
        <f t="shared" si="1"/>
        <v>9000</v>
      </c>
      <c r="I48" s="179"/>
      <c r="J48" s="164" t="s">
        <v>9</v>
      </c>
      <c r="K48" s="167" t="s">
        <v>10</v>
      </c>
      <c r="L48" s="160"/>
      <c r="M48" s="160"/>
      <c r="N48" s="160"/>
    </row>
    <row r="49" spans="1:14" s="52" customFormat="1" ht="42.75" x14ac:dyDescent="0.25">
      <c r="A49" s="177"/>
      <c r="B49" s="178"/>
      <c r="C49" s="170" t="s">
        <v>106</v>
      </c>
      <c r="D49" s="172" t="s">
        <v>36</v>
      </c>
      <c r="E49" s="164" t="s">
        <v>40</v>
      </c>
      <c r="F49" s="164">
        <v>6</v>
      </c>
      <c r="G49" s="165">
        <v>1000</v>
      </c>
      <c r="H49" s="157">
        <f t="shared" si="1"/>
        <v>6000</v>
      </c>
      <c r="I49" s="179"/>
      <c r="J49" s="164" t="s">
        <v>9</v>
      </c>
      <c r="K49" s="167" t="s">
        <v>10</v>
      </c>
      <c r="L49" s="160"/>
      <c r="M49" s="160"/>
      <c r="N49" s="160"/>
    </row>
    <row r="50" spans="1:14" s="52" customFormat="1" ht="23.65" customHeight="1" x14ac:dyDescent="0.25">
      <c r="A50" s="177"/>
      <c r="B50" s="178"/>
      <c r="C50" s="170" t="s">
        <v>97</v>
      </c>
      <c r="D50" s="164" t="s">
        <v>36</v>
      </c>
      <c r="E50" s="164" t="s">
        <v>38</v>
      </c>
      <c r="F50" s="164">
        <v>6</v>
      </c>
      <c r="G50" s="165">
        <v>400</v>
      </c>
      <c r="H50" s="157">
        <f t="shared" si="1"/>
        <v>2400</v>
      </c>
      <c r="I50" s="179"/>
      <c r="J50" s="164" t="s">
        <v>9</v>
      </c>
      <c r="K50" s="167" t="s">
        <v>10</v>
      </c>
      <c r="L50" s="160"/>
      <c r="M50" s="160"/>
      <c r="N50" s="160"/>
    </row>
    <row r="51" spans="1:14" s="52" customFormat="1" ht="28.5" x14ac:dyDescent="0.25">
      <c r="A51" s="177"/>
      <c r="B51" s="178"/>
      <c r="C51" s="170" t="s">
        <v>98</v>
      </c>
      <c r="D51" s="172" t="s">
        <v>36</v>
      </c>
      <c r="E51" s="172" t="s">
        <v>69</v>
      </c>
      <c r="F51" s="172">
        <v>5</v>
      </c>
      <c r="G51" s="165">
        <v>450</v>
      </c>
      <c r="H51" s="157">
        <f t="shared" si="1"/>
        <v>2250</v>
      </c>
      <c r="I51" s="179"/>
      <c r="J51" s="172" t="s">
        <v>9</v>
      </c>
      <c r="K51" s="200" t="s">
        <v>10</v>
      </c>
      <c r="L51" s="160"/>
      <c r="M51" s="160"/>
      <c r="N51" s="160"/>
    </row>
    <row r="52" spans="1:14" s="52" customFormat="1" x14ac:dyDescent="0.25">
      <c r="A52" s="177"/>
      <c r="B52" s="178"/>
      <c r="C52" s="163" t="s">
        <v>102</v>
      </c>
      <c r="D52" s="172" t="s">
        <v>36</v>
      </c>
      <c r="E52" s="172" t="s">
        <v>38</v>
      </c>
      <c r="F52" s="172">
        <v>5</v>
      </c>
      <c r="G52" s="165">
        <v>450</v>
      </c>
      <c r="H52" s="157">
        <f t="shared" si="1"/>
        <v>2250</v>
      </c>
      <c r="I52" s="179"/>
      <c r="J52" s="172" t="s">
        <v>9</v>
      </c>
      <c r="K52" s="200" t="s">
        <v>10</v>
      </c>
      <c r="L52" s="160"/>
      <c r="M52" s="160"/>
      <c r="N52" s="160"/>
    </row>
    <row r="53" spans="1:14" s="52" customFormat="1" ht="23.65" customHeight="1" x14ac:dyDescent="0.25">
      <c r="A53" s="177"/>
      <c r="B53" s="178"/>
      <c r="C53" s="170" t="s">
        <v>103</v>
      </c>
      <c r="D53" s="164" t="s">
        <v>36</v>
      </c>
      <c r="E53" s="164" t="s">
        <v>38</v>
      </c>
      <c r="F53" s="164">
        <v>30</v>
      </c>
      <c r="G53" s="165">
        <v>17</v>
      </c>
      <c r="H53" s="157">
        <f t="shared" si="1"/>
        <v>510</v>
      </c>
      <c r="I53" s="179"/>
      <c r="J53" s="164" t="s">
        <v>9</v>
      </c>
      <c r="K53" s="167" t="s">
        <v>10</v>
      </c>
      <c r="L53" s="160"/>
      <c r="M53" s="160"/>
      <c r="N53" s="160"/>
    </row>
    <row r="54" spans="1:14" s="52" customFormat="1" ht="23.65" customHeight="1" x14ac:dyDescent="0.25">
      <c r="A54" s="177"/>
      <c r="B54" s="178"/>
      <c r="C54" s="170" t="s">
        <v>104</v>
      </c>
      <c r="D54" s="172" t="s">
        <v>36</v>
      </c>
      <c r="E54" s="172" t="s">
        <v>69</v>
      </c>
      <c r="F54" s="172">
        <v>3</v>
      </c>
      <c r="G54" s="165">
        <v>3000</v>
      </c>
      <c r="H54" s="157">
        <f t="shared" si="1"/>
        <v>9000</v>
      </c>
      <c r="I54" s="179"/>
      <c r="J54" s="172" t="s">
        <v>9</v>
      </c>
      <c r="K54" s="200" t="s">
        <v>10</v>
      </c>
      <c r="L54" s="160"/>
      <c r="M54" s="160"/>
      <c r="N54" s="160"/>
    </row>
    <row r="55" spans="1:14" s="52" customFormat="1" ht="23.65" customHeight="1" x14ac:dyDescent="0.25">
      <c r="A55" s="196"/>
      <c r="B55" s="197"/>
      <c r="C55" s="170" t="s">
        <v>105</v>
      </c>
      <c r="D55" s="164" t="s">
        <v>36</v>
      </c>
      <c r="E55" s="172" t="s">
        <v>38</v>
      </c>
      <c r="F55" s="164">
        <v>2</v>
      </c>
      <c r="G55" s="165">
        <v>1499.5</v>
      </c>
      <c r="H55" s="157">
        <f t="shared" si="1"/>
        <v>2999</v>
      </c>
      <c r="I55" s="198"/>
      <c r="J55" s="164" t="s">
        <v>9</v>
      </c>
      <c r="K55" s="167" t="s">
        <v>10</v>
      </c>
      <c r="L55" s="160"/>
      <c r="M55" s="160"/>
      <c r="N55" s="160"/>
    </row>
    <row r="56" spans="1:14" s="52" customFormat="1" ht="23.65" customHeight="1" x14ac:dyDescent="0.25">
      <c r="A56" s="174">
        <v>46198</v>
      </c>
      <c r="B56" s="175">
        <v>242</v>
      </c>
      <c r="C56" s="170" t="s">
        <v>109</v>
      </c>
      <c r="D56" s="166" t="s">
        <v>36</v>
      </c>
      <c r="E56" s="166" t="s">
        <v>41</v>
      </c>
      <c r="F56" s="164">
        <v>20</v>
      </c>
      <c r="G56" s="165">
        <v>30</v>
      </c>
      <c r="H56" s="157">
        <f t="shared" si="1"/>
        <v>600</v>
      </c>
      <c r="I56" s="176" t="s">
        <v>54</v>
      </c>
      <c r="J56" s="164" t="s">
        <v>9</v>
      </c>
      <c r="K56" s="167" t="s">
        <v>10</v>
      </c>
      <c r="L56" s="160"/>
      <c r="M56" s="160"/>
      <c r="N56" s="160"/>
    </row>
    <row r="57" spans="1:14" s="52" customFormat="1" ht="23.65" customHeight="1" x14ac:dyDescent="0.25">
      <c r="A57" s="177"/>
      <c r="B57" s="178"/>
      <c r="C57" s="170" t="s">
        <v>64</v>
      </c>
      <c r="D57" s="166" t="s">
        <v>36</v>
      </c>
      <c r="E57" s="166" t="s">
        <v>38</v>
      </c>
      <c r="F57" s="164">
        <f>72*2</f>
        <v>144</v>
      </c>
      <c r="G57" s="165">
        <v>5</v>
      </c>
      <c r="H57" s="157">
        <f t="shared" si="1"/>
        <v>720</v>
      </c>
      <c r="I57" s="179"/>
      <c r="J57" s="164" t="s">
        <v>9</v>
      </c>
      <c r="K57" s="167" t="s">
        <v>10</v>
      </c>
      <c r="L57" s="160"/>
      <c r="M57" s="160"/>
      <c r="N57" s="160"/>
    </row>
    <row r="58" spans="1:14" s="52" customFormat="1" ht="23.65" customHeight="1" x14ac:dyDescent="0.25">
      <c r="A58" s="177"/>
      <c r="B58" s="178"/>
      <c r="C58" s="170" t="s">
        <v>110</v>
      </c>
      <c r="D58" s="166" t="s">
        <v>36</v>
      </c>
      <c r="E58" s="166" t="s">
        <v>39</v>
      </c>
      <c r="F58" s="164">
        <v>2</v>
      </c>
      <c r="G58" s="165">
        <v>100</v>
      </c>
      <c r="H58" s="157">
        <f t="shared" si="1"/>
        <v>200</v>
      </c>
      <c r="I58" s="179"/>
      <c r="J58" s="164" t="s">
        <v>9</v>
      </c>
      <c r="K58" s="167" t="s">
        <v>10</v>
      </c>
      <c r="L58" s="160"/>
      <c r="M58" s="160"/>
      <c r="N58" s="160"/>
    </row>
    <row r="59" spans="1:14" s="52" customFormat="1" ht="23.65" customHeight="1" thickBot="1" x14ac:dyDescent="0.3">
      <c r="A59" s="211"/>
      <c r="B59" s="212"/>
      <c r="C59" s="187" t="s">
        <v>53</v>
      </c>
      <c r="D59" s="191" t="s">
        <v>36</v>
      </c>
      <c r="E59" s="191" t="s">
        <v>108</v>
      </c>
      <c r="F59" s="188">
        <v>2</v>
      </c>
      <c r="G59" s="189">
        <v>100</v>
      </c>
      <c r="H59" s="190">
        <f t="shared" si="1"/>
        <v>200</v>
      </c>
      <c r="I59" s="207"/>
      <c r="J59" s="188" t="s">
        <v>9</v>
      </c>
      <c r="K59" s="192" t="s">
        <v>10</v>
      </c>
      <c r="L59" s="160"/>
      <c r="M59" s="160"/>
      <c r="N59" s="160"/>
    </row>
    <row r="60" spans="1:14" ht="30" customHeight="1" x14ac:dyDescent="0.25">
      <c r="A60" s="81" t="s">
        <v>11</v>
      </c>
      <c r="B60" s="82"/>
      <c r="C60" s="82"/>
      <c r="D60" s="82"/>
      <c r="E60" s="82"/>
      <c r="F60" s="82"/>
      <c r="G60" s="82"/>
      <c r="H60" s="82"/>
      <c r="I60" s="82"/>
      <c r="J60" s="82"/>
      <c r="K60" s="83"/>
    </row>
    <row r="61" spans="1:14" ht="30" customHeight="1" x14ac:dyDescent="0.25">
      <c r="A61" s="75" t="str">
        <f>A2</f>
        <v>CONCENTRADO DE DONATIVOS SALIDAS JUNIO 2026</v>
      </c>
      <c r="B61" s="76"/>
      <c r="C61" s="76"/>
      <c r="D61" s="76"/>
      <c r="E61" s="76"/>
      <c r="F61" s="76"/>
      <c r="G61" s="76"/>
      <c r="H61" s="76"/>
      <c r="I61" s="76"/>
      <c r="J61" s="76"/>
      <c r="K61" s="77"/>
    </row>
    <row r="62" spans="1:14" ht="30" customHeight="1" thickBot="1" x14ac:dyDescent="0.3">
      <c r="A62" s="78" t="s">
        <v>42</v>
      </c>
      <c r="B62" s="79"/>
      <c r="C62" s="79"/>
      <c r="D62" s="79"/>
      <c r="E62" s="79"/>
      <c r="F62" s="79"/>
      <c r="G62" s="79"/>
      <c r="H62" s="79"/>
      <c r="I62" s="79"/>
      <c r="J62" s="79"/>
      <c r="K62" s="80"/>
    </row>
    <row r="63" spans="1:14" s="52" customFormat="1" ht="30" customHeight="1" thickBot="1" x14ac:dyDescent="0.3">
      <c r="A63" s="149" t="s">
        <v>0</v>
      </c>
      <c r="B63" s="150" t="s">
        <v>1</v>
      </c>
      <c r="C63" s="150" t="s">
        <v>2</v>
      </c>
      <c r="D63" s="150" t="s">
        <v>16</v>
      </c>
      <c r="E63" s="150" t="s">
        <v>17</v>
      </c>
      <c r="F63" s="151" t="s">
        <v>3</v>
      </c>
      <c r="G63" s="150" t="s">
        <v>4</v>
      </c>
      <c r="H63" s="150" t="s">
        <v>5</v>
      </c>
      <c r="I63" s="150" t="s">
        <v>6</v>
      </c>
      <c r="J63" s="150" t="s">
        <v>7</v>
      </c>
      <c r="K63" s="150" t="s">
        <v>8</v>
      </c>
    </row>
    <row r="64" spans="1:14" s="52" customFormat="1" ht="23.65" customHeight="1" x14ac:dyDescent="0.25">
      <c r="A64" s="177">
        <v>46199</v>
      </c>
      <c r="B64" s="178">
        <v>243</v>
      </c>
      <c r="C64" s="163" t="s">
        <v>111</v>
      </c>
      <c r="D64" s="172" t="s">
        <v>36</v>
      </c>
      <c r="E64" s="172" t="s">
        <v>38</v>
      </c>
      <c r="F64" s="172">
        <v>50</v>
      </c>
      <c r="G64" s="173">
        <f>398.75/50</f>
        <v>7.9749999999999996</v>
      </c>
      <c r="H64" s="199">
        <f t="shared" si="1"/>
        <v>398.75</v>
      </c>
      <c r="I64" s="179" t="s">
        <v>67</v>
      </c>
      <c r="J64" s="172" t="s">
        <v>9</v>
      </c>
      <c r="K64" s="200" t="s">
        <v>10</v>
      </c>
      <c r="L64" s="160"/>
      <c r="M64" s="160"/>
      <c r="N64" s="160"/>
    </row>
    <row r="65" spans="1:14" s="52" customFormat="1" ht="23.65" customHeight="1" x14ac:dyDescent="0.25">
      <c r="A65" s="177"/>
      <c r="B65" s="178"/>
      <c r="C65" s="170" t="s">
        <v>112</v>
      </c>
      <c r="D65" s="164" t="s">
        <v>36</v>
      </c>
      <c r="E65" s="164" t="s">
        <v>38</v>
      </c>
      <c r="F65" s="164">
        <v>50</v>
      </c>
      <c r="G65" s="173">
        <v>9</v>
      </c>
      <c r="H65" s="157">
        <f t="shared" si="1"/>
        <v>450</v>
      </c>
      <c r="I65" s="179"/>
      <c r="J65" s="164" t="s">
        <v>9</v>
      </c>
      <c r="K65" s="167" t="s">
        <v>10</v>
      </c>
      <c r="L65" s="160"/>
      <c r="M65" s="160"/>
      <c r="N65" s="160"/>
    </row>
    <row r="66" spans="1:14" s="52" customFormat="1" ht="23.65" customHeight="1" x14ac:dyDescent="0.25">
      <c r="A66" s="196"/>
      <c r="B66" s="197"/>
      <c r="C66" s="170" t="s">
        <v>113</v>
      </c>
      <c r="D66" s="164" t="s">
        <v>36</v>
      </c>
      <c r="E66" s="164" t="s">
        <v>38</v>
      </c>
      <c r="F66" s="164">
        <v>88</v>
      </c>
      <c r="G66" s="173">
        <v>17</v>
      </c>
      <c r="H66" s="157">
        <f t="shared" si="1"/>
        <v>1496</v>
      </c>
      <c r="I66" s="198"/>
      <c r="J66" s="164" t="s">
        <v>9</v>
      </c>
      <c r="K66" s="167" t="s">
        <v>10</v>
      </c>
      <c r="L66" s="160"/>
      <c r="M66" s="160"/>
      <c r="N66" s="160"/>
    </row>
    <row r="67" spans="1:14" s="52" customFormat="1" x14ac:dyDescent="0.25">
      <c r="A67" s="174">
        <v>46199</v>
      </c>
      <c r="B67" s="213">
        <v>244</v>
      </c>
      <c r="C67" s="170" t="s">
        <v>63</v>
      </c>
      <c r="D67" s="164" t="s">
        <v>36</v>
      </c>
      <c r="E67" s="164" t="s">
        <v>38</v>
      </c>
      <c r="F67" s="164">
        <v>60</v>
      </c>
      <c r="G67" s="173">
        <v>25.5</v>
      </c>
      <c r="H67" s="157">
        <f t="shared" si="1"/>
        <v>1530</v>
      </c>
      <c r="I67" s="176" t="s">
        <v>55</v>
      </c>
      <c r="J67" s="164" t="s">
        <v>9</v>
      </c>
      <c r="K67" s="167" t="s">
        <v>10</v>
      </c>
      <c r="L67" s="160"/>
      <c r="M67" s="160"/>
      <c r="N67" s="160"/>
    </row>
    <row r="68" spans="1:14" s="52" customFormat="1" ht="23.65" customHeight="1" x14ac:dyDescent="0.25">
      <c r="A68" s="196"/>
      <c r="B68" s="214"/>
      <c r="C68" s="170" t="s">
        <v>43</v>
      </c>
      <c r="D68" s="164" t="s">
        <v>36</v>
      </c>
      <c r="E68" s="164" t="s">
        <v>38</v>
      </c>
      <c r="F68" s="164">
        <v>160</v>
      </c>
      <c r="G68" s="173">
        <v>328.02</v>
      </c>
      <c r="H68" s="157">
        <f t="shared" si="1"/>
        <v>52483.199999999997</v>
      </c>
      <c r="I68" s="198"/>
      <c r="J68" s="164" t="s">
        <v>9</v>
      </c>
      <c r="K68" s="167" t="s">
        <v>10</v>
      </c>
      <c r="L68" s="160"/>
      <c r="M68" s="160"/>
      <c r="N68" s="160"/>
    </row>
    <row r="69" spans="1:14" s="52" customFormat="1" ht="21" customHeight="1" x14ac:dyDescent="0.25">
      <c r="A69" s="161">
        <v>46291</v>
      </c>
      <c r="B69" s="162">
        <v>245</v>
      </c>
      <c r="C69" s="170" t="s">
        <v>70</v>
      </c>
      <c r="D69" s="164" t="s">
        <v>36</v>
      </c>
      <c r="E69" s="164" t="s">
        <v>38</v>
      </c>
      <c r="F69" s="164">
        <v>6</v>
      </c>
      <c r="G69" s="165">
        <v>300</v>
      </c>
      <c r="H69" s="157">
        <f t="shared" si="1"/>
        <v>1800</v>
      </c>
      <c r="I69" s="166" t="s">
        <v>71</v>
      </c>
      <c r="J69" s="164" t="s">
        <v>9</v>
      </c>
      <c r="K69" s="167" t="s">
        <v>10</v>
      </c>
      <c r="L69" s="160"/>
      <c r="M69" s="160"/>
      <c r="N69" s="160"/>
    </row>
    <row r="70" spans="1:14" s="52" customFormat="1" x14ac:dyDescent="0.25">
      <c r="A70" s="177">
        <v>46199</v>
      </c>
      <c r="B70" s="178">
        <v>246</v>
      </c>
      <c r="C70" s="163" t="s">
        <v>114</v>
      </c>
      <c r="D70" s="172" t="s">
        <v>36</v>
      </c>
      <c r="E70" s="172" t="s">
        <v>38</v>
      </c>
      <c r="F70" s="172">
        <v>101</v>
      </c>
      <c r="G70" s="173">
        <v>121.77</v>
      </c>
      <c r="H70" s="199">
        <f>G70*F70</f>
        <v>12298.77</v>
      </c>
      <c r="I70" s="179" t="s">
        <v>52</v>
      </c>
      <c r="J70" s="172" t="s">
        <v>9</v>
      </c>
      <c r="K70" s="200" t="s">
        <v>10</v>
      </c>
      <c r="L70" s="160"/>
      <c r="M70" s="160"/>
      <c r="N70" s="160"/>
    </row>
    <row r="71" spans="1:14" s="52" customFormat="1" ht="23.65" customHeight="1" x14ac:dyDescent="0.25">
      <c r="A71" s="196"/>
      <c r="B71" s="197"/>
      <c r="C71" s="170" t="s">
        <v>115</v>
      </c>
      <c r="D71" s="164" t="s">
        <v>36</v>
      </c>
      <c r="E71" s="172" t="s">
        <v>38</v>
      </c>
      <c r="F71" s="164">
        <v>54</v>
      </c>
      <c r="G71" s="165">
        <v>121.77</v>
      </c>
      <c r="H71" s="157">
        <f>G71*F71</f>
        <v>6575.58</v>
      </c>
      <c r="I71" s="198"/>
      <c r="J71" s="164" t="s">
        <v>9</v>
      </c>
      <c r="K71" s="167" t="s">
        <v>10</v>
      </c>
      <c r="L71" s="160"/>
      <c r="M71" s="160"/>
      <c r="N71" s="160"/>
    </row>
    <row r="72" spans="1:14" s="52" customFormat="1" ht="27.95" customHeight="1" x14ac:dyDescent="0.25">
      <c r="A72" s="174">
        <v>46202</v>
      </c>
      <c r="B72" s="175">
        <v>247</v>
      </c>
      <c r="C72" s="180" t="s">
        <v>66</v>
      </c>
      <c r="D72" s="164" t="s">
        <v>36</v>
      </c>
      <c r="E72" s="164" t="s">
        <v>41</v>
      </c>
      <c r="F72" s="164">
        <v>72</v>
      </c>
      <c r="G72" s="173">
        <v>30</v>
      </c>
      <c r="H72" s="157">
        <f t="shared" ref="H72:H78" si="2">G72*F72</f>
        <v>2160</v>
      </c>
      <c r="I72" s="176" t="s">
        <v>117</v>
      </c>
      <c r="J72" s="164" t="s">
        <v>9</v>
      </c>
      <c r="K72" s="167" t="s">
        <v>10</v>
      </c>
      <c r="L72" s="160"/>
      <c r="M72" s="160"/>
      <c r="N72" s="160"/>
    </row>
    <row r="73" spans="1:14" s="52" customFormat="1" ht="27.95" customHeight="1" x14ac:dyDescent="0.25">
      <c r="A73" s="196"/>
      <c r="B73" s="197"/>
      <c r="C73" s="170" t="s">
        <v>116</v>
      </c>
      <c r="D73" s="164" t="s">
        <v>36</v>
      </c>
      <c r="E73" s="164" t="s">
        <v>108</v>
      </c>
      <c r="F73" s="164">
        <v>2</v>
      </c>
      <c r="G73" s="165">
        <v>7500</v>
      </c>
      <c r="H73" s="157">
        <f t="shared" si="2"/>
        <v>15000</v>
      </c>
      <c r="I73" s="198"/>
      <c r="J73" s="164" t="s">
        <v>9</v>
      </c>
      <c r="K73" s="167" t="s">
        <v>10</v>
      </c>
      <c r="L73" s="160"/>
      <c r="M73" s="160"/>
      <c r="N73" s="160"/>
    </row>
    <row r="74" spans="1:14" s="52" customFormat="1" x14ac:dyDescent="0.25">
      <c r="A74" s="174">
        <v>46202</v>
      </c>
      <c r="B74" s="175">
        <v>248</v>
      </c>
      <c r="C74" s="170" t="s">
        <v>118</v>
      </c>
      <c r="D74" s="164" t="s">
        <v>36</v>
      </c>
      <c r="E74" s="164" t="s">
        <v>38</v>
      </c>
      <c r="F74" s="164">
        <v>60</v>
      </c>
      <c r="G74" s="165">
        <v>30</v>
      </c>
      <c r="H74" s="157">
        <f t="shared" si="2"/>
        <v>1800</v>
      </c>
      <c r="I74" s="176" t="s">
        <v>92</v>
      </c>
      <c r="J74" s="164" t="s">
        <v>9</v>
      </c>
      <c r="K74" s="167" t="s">
        <v>10</v>
      </c>
      <c r="L74" s="160"/>
      <c r="M74" s="160"/>
      <c r="N74" s="160"/>
    </row>
    <row r="75" spans="1:14" s="52" customFormat="1" ht="23.65" customHeight="1" x14ac:dyDescent="0.25">
      <c r="A75" s="196"/>
      <c r="B75" s="197"/>
      <c r="C75" s="170" t="s">
        <v>119</v>
      </c>
      <c r="D75" s="164" t="s">
        <v>36</v>
      </c>
      <c r="E75" s="164" t="s">
        <v>38</v>
      </c>
      <c r="F75" s="164">
        <v>1</v>
      </c>
      <c r="G75" s="165">
        <v>300</v>
      </c>
      <c r="H75" s="157">
        <f t="shared" si="2"/>
        <v>300</v>
      </c>
      <c r="I75" s="198"/>
      <c r="J75" s="164" t="s">
        <v>9</v>
      </c>
      <c r="K75" s="167" t="s">
        <v>10</v>
      </c>
      <c r="L75" s="160"/>
      <c r="M75" s="160"/>
      <c r="N75" s="160"/>
    </row>
    <row r="76" spans="1:14" s="52" customFormat="1" ht="28.5" x14ac:dyDescent="0.25">
      <c r="A76" s="174">
        <v>46203</v>
      </c>
      <c r="B76" s="175">
        <v>249</v>
      </c>
      <c r="C76" s="170" t="s">
        <v>121</v>
      </c>
      <c r="D76" s="164" t="s">
        <v>36</v>
      </c>
      <c r="E76" s="164" t="s">
        <v>38</v>
      </c>
      <c r="F76" s="164">
        <v>280</v>
      </c>
      <c r="G76" s="165">
        <v>180</v>
      </c>
      <c r="H76" s="157">
        <f t="shared" si="2"/>
        <v>50400</v>
      </c>
      <c r="I76" s="176" t="s">
        <v>55</v>
      </c>
      <c r="J76" s="164" t="s">
        <v>9</v>
      </c>
      <c r="K76" s="167" t="s">
        <v>10</v>
      </c>
      <c r="L76" s="160"/>
      <c r="M76" s="160"/>
      <c r="N76" s="160"/>
    </row>
    <row r="77" spans="1:14" s="52" customFormat="1" ht="28.5" x14ac:dyDescent="0.25">
      <c r="A77" s="177"/>
      <c r="B77" s="178"/>
      <c r="C77" s="170" t="s">
        <v>122</v>
      </c>
      <c r="D77" s="164" t="s">
        <v>36</v>
      </c>
      <c r="E77" s="164" t="s">
        <v>38</v>
      </c>
      <c r="F77" s="164">
        <v>150</v>
      </c>
      <c r="G77" s="165">
        <v>8</v>
      </c>
      <c r="H77" s="157">
        <f t="shared" si="2"/>
        <v>1200</v>
      </c>
      <c r="I77" s="179"/>
      <c r="J77" s="164" t="s">
        <v>9</v>
      </c>
      <c r="K77" s="167" t="s">
        <v>10</v>
      </c>
      <c r="L77" s="160"/>
      <c r="M77" s="160"/>
      <c r="N77" s="160"/>
    </row>
    <row r="78" spans="1:14" s="52" customFormat="1" ht="23.65" customHeight="1" thickBot="1" x14ac:dyDescent="0.3">
      <c r="A78" s="211"/>
      <c r="B78" s="212"/>
      <c r="C78" s="187" t="s">
        <v>70</v>
      </c>
      <c r="D78" s="188" t="s">
        <v>36</v>
      </c>
      <c r="E78" s="188" t="s">
        <v>38</v>
      </c>
      <c r="F78" s="188">
        <v>7</v>
      </c>
      <c r="G78" s="189">
        <v>300</v>
      </c>
      <c r="H78" s="190">
        <f t="shared" si="2"/>
        <v>2100</v>
      </c>
      <c r="I78" s="207"/>
      <c r="J78" s="188" t="s">
        <v>9</v>
      </c>
      <c r="K78" s="192" t="s">
        <v>10</v>
      </c>
      <c r="L78" s="160"/>
      <c r="M78" s="160"/>
      <c r="N78" s="160"/>
    </row>
    <row r="79" spans="1:14" ht="30" customHeight="1" x14ac:dyDescent="0.25">
      <c r="A79" s="81" t="s">
        <v>11</v>
      </c>
      <c r="B79" s="82"/>
      <c r="C79" s="82"/>
      <c r="D79" s="82"/>
      <c r="E79" s="82"/>
      <c r="F79" s="82"/>
      <c r="G79" s="82"/>
      <c r="H79" s="82"/>
      <c r="I79" s="82"/>
      <c r="J79" s="82"/>
      <c r="K79" s="83"/>
    </row>
    <row r="80" spans="1:14" ht="30" customHeight="1" x14ac:dyDescent="0.25">
      <c r="A80" s="75" t="str">
        <f>A21</f>
        <v>CONCENTRADO DE DONATIVOS SALIDAS JUNIO 2026</v>
      </c>
      <c r="B80" s="76"/>
      <c r="C80" s="76"/>
      <c r="D80" s="76"/>
      <c r="E80" s="76"/>
      <c r="F80" s="76"/>
      <c r="G80" s="76"/>
      <c r="H80" s="76"/>
      <c r="I80" s="76"/>
      <c r="J80" s="76"/>
      <c r="K80" s="77"/>
    </row>
    <row r="81" spans="1:14" ht="30" customHeight="1" thickBot="1" x14ac:dyDescent="0.3">
      <c r="A81" s="78" t="s">
        <v>42</v>
      </c>
      <c r="B81" s="79"/>
      <c r="C81" s="79"/>
      <c r="D81" s="79"/>
      <c r="E81" s="79"/>
      <c r="F81" s="79"/>
      <c r="G81" s="79"/>
      <c r="H81" s="79"/>
      <c r="I81" s="79"/>
      <c r="J81" s="79"/>
      <c r="K81" s="80"/>
    </row>
    <row r="82" spans="1:14" s="52" customFormat="1" ht="30" customHeight="1" thickBot="1" x14ac:dyDescent="0.3">
      <c r="A82" s="149" t="s">
        <v>0</v>
      </c>
      <c r="B82" s="150" t="s">
        <v>1</v>
      </c>
      <c r="C82" s="150" t="s">
        <v>2</v>
      </c>
      <c r="D82" s="150" t="s">
        <v>16</v>
      </c>
      <c r="E82" s="150" t="s">
        <v>17</v>
      </c>
      <c r="F82" s="151" t="s">
        <v>3</v>
      </c>
      <c r="G82" s="150" t="s">
        <v>4</v>
      </c>
      <c r="H82" s="150" t="s">
        <v>5</v>
      </c>
      <c r="I82" s="150" t="s">
        <v>6</v>
      </c>
      <c r="J82" s="150" t="s">
        <v>7</v>
      </c>
      <c r="K82" s="150" t="s">
        <v>8</v>
      </c>
    </row>
    <row r="83" spans="1:14" s="52" customFormat="1" ht="23.65" customHeight="1" x14ac:dyDescent="0.25">
      <c r="A83" s="215">
        <v>46203</v>
      </c>
      <c r="B83" s="216">
        <v>249</v>
      </c>
      <c r="C83" s="154" t="s">
        <v>123</v>
      </c>
      <c r="D83" s="155" t="s">
        <v>36</v>
      </c>
      <c r="E83" s="155" t="s">
        <v>38</v>
      </c>
      <c r="F83" s="164">
        <v>65</v>
      </c>
      <c r="G83" s="165">
        <v>15</v>
      </c>
      <c r="H83" s="217">
        <f>G83*F83</f>
        <v>975</v>
      </c>
      <c r="I83" s="218" t="s">
        <v>55</v>
      </c>
      <c r="J83" s="155" t="s">
        <v>9</v>
      </c>
      <c r="K83" s="159" t="s">
        <v>10</v>
      </c>
      <c r="L83" s="160"/>
      <c r="M83" s="160"/>
      <c r="N83" s="160"/>
    </row>
    <row r="84" spans="1:14" s="52" customFormat="1" x14ac:dyDescent="0.25">
      <c r="A84" s="203"/>
      <c r="B84" s="204"/>
      <c r="C84" s="170" t="s">
        <v>124</v>
      </c>
      <c r="D84" s="164" t="s">
        <v>36</v>
      </c>
      <c r="E84" s="164" t="s">
        <v>38</v>
      </c>
      <c r="F84" s="164">
        <v>100</v>
      </c>
      <c r="G84" s="165">
        <v>6</v>
      </c>
      <c r="H84" s="157">
        <f>G84*F84</f>
        <v>600</v>
      </c>
      <c r="I84" s="219"/>
      <c r="J84" s="164" t="s">
        <v>9</v>
      </c>
      <c r="K84" s="167" t="s">
        <v>10</v>
      </c>
      <c r="L84" s="160"/>
      <c r="M84" s="160"/>
      <c r="N84" s="160"/>
    </row>
    <row r="85" spans="1:14" s="52" customFormat="1" ht="28.5" x14ac:dyDescent="0.25">
      <c r="A85" s="203"/>
      <c r="B85" s="204"/>
      <c r="C85" s="170" t="s">
        <v>125</v>
      </c>
      <c r="D85" s="164" t="s">
        <v>36</v>
      </c>
      <c r="E85" s="164" t="s">
        <v>38</v>
      </c>
      <c r="F85" s="164">
        <v>160</v>
      </c>
      <c r="G85" s="165">
        <v>85</v>
      </c>
      <c r="H85" s="157">
        <f>G85*F85</f>
        <v>13600</v>
      </c>
      <c r="I85" s="219"/>
      <c r="J85" s="164" t="s">
        <v>9</v>
      </c>
      <c r="K85" s="167" t="s">
        <v>10</v>
      </c>
      <c r="L85" s="160"/>
      <c r="M85" s="160"/>
      <c r="N85" s="160"/>
    </row>
    <row r="86" spans="1:14" s="52" customFormat="1" ht="23.65" customHeight="1" thickBot="1" x14ac:dyDescent="0.3">
      <c r="A86" s="205"/>
      <c r="B86" s="206"/>
      <c r="C86" s="187" t="s">
        <v>126</v>
      </c>
      <c r="D86" s="188" t="s">
        <v>36</v>
      </c>
      <c r="E86" s="188" t="s">
        <v>38</v>
      </c>
      <c r="F86" s="188">
        <v>23</v>
      </c>
      <c r="G86" s="189">
        <v>300</v>
      </c>
      <c r="H86" s="190">
        <f>G86*F86</f>
        <v>6900</v>
      </c>
      <c r="I86" s="220"/>
      <c r="J86" s="188" t="s">
        <v>9</v>
      </c>
      <c r="K86" s="192" t="s">
        <v>10</v>
      </c>
      <c r="L86" s="160"/>
      <c r="M86" s="160"/>
      <c r="N86" s="160"/>
    </row>
    <row r="87" spans="1:14" s="9" customFormat="1" ht="12.75" x14ac:dyDescent="0.2">
      <c r="A87" s="34"/>
      <c r="B87" s="35"/>
      <c r="C87" s="36"/>
      <c r="D87" s="38"/>
      <c r="E87" s="38"/>
      <c r="F87" s="38"/>
      <c r="G87" s="41"/>
      <c r="H87" s="48">
        <f>163016.85+110118.71+43029+149992.3+22075</f>
        <v>488231.86</v>
      </c>
      <c r="I87" s="39"/>
      <c r="J87" s="40"/>
      <c r="K87" s="40"/>
      <c r="L87" s="8"/>
      <c r="M87" s="8"/>
      <c r="N87" s="8"/>
    </row>
    <row r="88" spans="1:14" s="9" customFormat="1" x14ac:dyDescent="0.25">
      <c r="A88" s="13"/>
      <c r="B88" s="13"/>
      <c r="C88" s="13"/>
      <c r="D88" s="6"/>
      <c r="E88" s="16"/>
      <c r="F88" s="17"/>
      <c r="G88" s="17"/>
      <c r="H88" s="18"/>
      <c r="I88" s="4"/>
      <c r="J88" s="14"/>
      <c r="K88" s="15"/>
      <c r="L88" s="8"/>
      <c r="M88" s="8"/>
      <c r="N88" s="8"/>
    </row>
    <row r="89" spans="1:14" x14ac:dyDescent="0.25">
      <c r="A89" s="13"/>
      <c r="B89" s="13"/>
      <c r="C89" s="13"/>
      <c r="E89" s="19" t="s">
        <v>56</v>
      </c>
      <c r="F89" s="20"/>
      <c r="G89" s="20"/>
      <c r="H89" s="21">
        <f>H87</f>
        <v>488231.86</v>
      </c>
      <c r="J89" s="14"/>
      <c r="K89" s="15" t="s">
        <v>57</v>
      </c>
    </row>
    <row r="90" spans="1:14" x14ac:dyDescent="0.25">
      <c r="A90" s="13"/>
      <c r="B90" s="13"/>
      <c r="C90" s="13"/>
      <c r="E90" s="22" t="s">
        <v>58</v>
      </c>
      <c r="F90" s="20"/>
      <c r="G90" s="20"/>
      <c r="H90" s="23">
        <f>VILLAS!H18</f>
        <v>7225</v>
      </c>
      <c r="J90" s="24"/>
      <c r="K90" s="15"/>
    </row>
    <row r="91" spans="1:14" x14ac:dyDescent="0.25">
      <c r="A91" s="13"/>
      <c r="B91" s="13"/>
      <c r="C91" s="13"/>
      <c r="E91" s="22" t="s">
        <v>59</v>
      </c>
      <c r="F91" s="20"/>
      <c r="G91" s="20"/>
      <c r="H91" s="23">
        <f>CADIPSIC!H85</f>
        <v>26490</v>
      </c>
      <c r="J91" s="25"/>
      <c r="K91" s="15"/>
    </row>
    <row r="92" spans="1:14" ht="15.75" x14ac:dyDescent="0.25">
      <c r="A92" s="26"/>
      <c r="B92" s="26"/>
      <c r="C92" s="13"/>
      <c r="E92" s="27"/>
      <c r="F92" s="28"/>
      <c r="G92" s="29" t="s">
        <v>13</v>
      </c>
      <c r="H92" s="21">
        <f>SUM(H89:H91)</f>
        <v>521946.86</v>
      </c>
      <c r="J92" s="30"/>
      <c r="K92" s="31"/>
    </row>
    <row r="93" spans="1:14" s="9" customFormat="1" ht="9.4" customHeight="1" x14ac:dyDescent="0.25">
      <c r="A93" s="26"/>
      <c r="B93" s="26"/>
      <c r="C93" s="13"/>
      <c r="D93" s="6"/>
      <c r="E93" s="27"/>
      <c r="F93" s="28"/>
      <c r="G93" s="29"/>
      <c r="H93" s="37"/>
      <c r="I93" s="4"/>
      <c r="J93" s="30"/>
      <c r="K93" s="31"/>
      <c r="L93" s="8"/>
      <c r="M93" s="8"/>
      <c r="N93" s="8"/>
    </row>
    <row r="94" spans="1:14" s="9" customFormat="1" ht="9.4" customHeight="1" x14ac:dyDescent="0.25">
      <c r="A94" s="26"/>
      <c r="B94" s="26"/>
      <c r="C94" s="13"/>
      <c r="D94" s="6"/>
      <c r="E94" s="27"/>
      <c r="F94" s="28"/>
      <c r="G94" s="29"/>
      <c r="H94" s="37"/>
      <c r="I94" s="4"/>
      <c r="J94" s="30"/>
      <c r="K94" s="31"/>
      <c r="L94" s="8"/>
      <c r="M94" s="8"/>
      <c r="N94" s="8"/>
    </row>
    <row r="95" spans="1:14" s="9" customFormat="1" ht="9.4" customHeight="1" x14ac:dyDescent="0.25">
      <c r="A95" s="26"/>
      <c r="B95" s="26"/>
      <c r="C95" s="13"/>
      <c r="D95" s="6"/>
      <c r="E95" s="27"/>
      <c r="F95" s="28"/>
      <c r="G95" s="29"/>
      <c r="H95" s="37"/>
      <c r="I95" s="4"/>
      <c r="J95" s="30"/>
      <c r="K95" s="31"/>
      <c r="L95" s="8"/>
      <c r="M95" s="8"/>
      <c r="N95" s="8"/>
    </row>
    <row r="96" spans="1:14" s="9" customFormat="1" ht="12" x14ac:dyDescent="0.2">
      <c r="A96" s="74" t="s">
        <v>60</v>
      </c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8"/>
      <c r="M96" s="8"/>
      <c r="N96" s="8"/>
    </row>
    <row r="97" spans="1:14" s="9" customFormat="1" ht="12" x14ac:dyDescent="0.2">
      <c r="A97" s="74" t="s">
        <v>61</v>
      </c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8"/>
      <c r="M97" s="8"/>
      <c r="N97" s="8"/>
    </row>
    <row r="98" spans="1:14" s="9" customFormat="1" ht="12" x14ac:dyDescent="0.2">
      <c r="A98" s="74" t="s">
        <v>62</v>
      </c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8"/>
      <c r="M98" s="8"/>
      <c r="N98" s="8"/>
    </row>
    <row r="99" spans="1:14" s="9" customFormat="1" x14ac:dyDescent="0.25">
      <c r="A99" s="4"/>
      <c r="B99" s="4"/>
      <c r="C99" s="32"/>
      <c r="D99" s="33"/>
      <c r="E99" s="32"/>
      <c r="F99" s="6"/>
      <c r="G99" s="6"/>
      <c r="H99" s="6"/>
      <c r="I99" s="4"/>
      <c r="J99" s="4"/>
      <c r="K99" s="6"/>
      <c r="L99" s="8"/>
      <c r="M99" s="8"/>
      <c r="N99" s="8"/>
    </row>
    <row r="100" spans="1:14" s="9" customFormat="1" x14ac:dyDescent="0.25">
      <c r="A100" s="4"/>
      <c r="B100" s="4"/>
      <c r="C100" s="6"/>
      <c r="D100" s="6"/>
      <c r="E100" s="6"/>
      <c r="F100" s="6"/>
      <c r="G100" s="6"/>
      <c r="H100" s="6"/>
      <c r="I100" s="4"/>
      <c r="J100" s="4"/>
      <c r="K100" s="6"/>
      <c r="L100" s="8"/>
      <c r="M100" s="8"/>
      <c r="N100" s="8"/>
    </row>
    <row r="101" spans="1:14" s="9" customFormat="1" x14ac:dyDescent="0.25">
      <c r="A101" s="4"/>
      <c r="B101" s="4"/>
      <c r="C101" s="6"/>
      <c r="D101" s="6"/>
      <c r="E101" s="6"/>
      <c r="F101" s="6"/>
      <c r="G101" s="6"/>
      <c r="H101" s="6"/>
      <c r="I101" s="4"/>
      <c r="J101" s="4"/>
      <c r="K101" s="6"/>
      <c r="L101" s="8"/>
      <c r="M101" s="8"/>
      <c r="N101" s="8"/>
    </row>
    <row r="102" spans="1:14" s="9" customFormat="1" x14ac:dyDescent="0.25">
      <c r="A102" s="4"/>
      <c r="B102" s="4"/>
      <c r="C102" s="6"/>
      <c r="D102" s="6"/>
      <c r="E102" s="6"/>
      <c r="F102" s="6"/>
      <c r="G102" s="6"/>
      <c r="H102" s="6"/>
      <c r="I102" s="4"/>
      <c r="J102" s="4"/>
      <c r="K102" s="6"/>
      <c r="L102" s="8"/>
      <c r="M102" s="8"/>
      <c r="N102" s="8"/>
    </row>
    <row r="103" spans="1:14" s="9" customFormat="1" x14ac:dyDescent="0.25">
      <c r="A103" s="4"/>
      <c r="B103" s="4"/>
      <c r="C103" s="6"/>
      <c r="D103" s="6"/>
      <c r="E103" s="6"/>
      <c r="F103" s="6"/>
      <c r="G103" s="6"/>
      <c r="H103" s="6"/>
      <c r="I103" s="4"/>
      <c r="J103" s="4"/>
      <c r="K103" s="6"/>
      <c r="L103" s="8"/>
      <c r="M103" s="8"/>
      <c r="N103" s="8"/>
    </row>
    <row r="104" spans="1:14" s="9" customFormat="1" x14ac:dyDescent="0.25">
      <c r="A104" s="4"/>
      <c r="B104" s="4"/>
      <c r="C104" s="6"/>
      <c r="D104" s="6"/>
      <c r="E104" s="6"/>
      <c r="F104" s="6"/>
      <c r="G104" s="6"/>
      <c r="H104" s="6"/>
      <c r="I104" s="4"/>
      <c r="J104" s="4"/>
      <c r="K104" s="6"/>
      <c r="L104" s="8"/>
      <c r="M104" s="8"/>
      <c r="N104" s="8"/>
    </row>
    <row r="105" spans="1:14" s="9" customFormat="1" x14ac:dyDescent="0.25">
      <c r="A105" s="4"/>
      <c r="B105" s="4"/>
      <c r="C105" s="6"/>
      <c r="D105" s="6"/>
      <c r="E105" s="6"/>
      <c r="F105" s="6"/>
      <c r="G105" s="6"/>
      <c r="H105" s="6"/>
      <c r="I105" s="4"/>
      <c r="J105" s="4"/>
      <c r="K105" s="6"/>
      <c r="L105" s="8"/>
      <c r="M105" s="8"/>
      <c r="N105" s="8"/>
    </row>
    <row r="106" spans="1:14" s="9" customFormat="1" x14ac:dyDescent="0.25">
      <c r="A106" s="4"/>
      <c r="B106" s="4"/>
      <c r="C106" s="6"/>
      <c r="D106" s="6"/>
      <c r="E106" s="6"/>
      <c r="F106" s="6"/>
      <c r="G106" s="6"/>
      <c r="H106" s="6"/>
      <c r="I106" s="4"/>
      <c r="J106" s="4"/>
      <c r="K106" s="6"/>
      <c r="L106" s="8"/>
      <c r="M106" s="8"/>
      <c r="N106" s="8"/>
    </row>
    <row r="107" spans="1:14" s="9" customFormat="1" x14ac:dyDescent="0.25">
      <c r="A107" s="4"/>
      <c r="B107" s="4"/>
      <c r="C107" s="6"/>
      <c r="D107" s="6"/>
      <c r="E107" s="6"/>
      <c r="F107" s="6"/>
      <c r="G107" s="6"/>
      <c r="H107" s="6"/>
      <c r="I107" s="4"/>
      <c r="J107" s="4"/>
      <c r="K107" s="6"/>
      <c r="L107" s="8"/>
      <c r="M107" s="8"/>
      <c r="N107" s="8"/>
    </row>
    <row r="114" s="6" customFormat="1" x14ac:dyDescent="0.25"/>
  </sheetData>
  <mergeCells count="60">
    <mergeCell ref="B72:B73"/>
    <mergeCell ref="A72:A73"/>
    <mergeCell ref="I72:I73"/>
    <mergeCell ref="B74:B75"/>
    <mergeCell ref="A74:A75"/>
    <mergeCell ref="I74:I75"/>
    <mergeCell ref="I67:I68"/>
    <mergeCell ref="B67:B68"/>
    <mergeCell ref="A67:A68"/>
    <mergeCell ref="B70:B71"/>
    <mergeCell ref="A70:A71"/>
    <mergeCell ref="I70:I71"/>
    <mergeCell ref="A56:A59"/>
    <mergeCell ref="I56:I59"/>
    <mergeCell ref="B64:B66"/>
    <mergeCell ref="A64:A66"/>
    <mergeCell ref="I64:I66"/>
    <mergeCell ref="B56:B59"/>
    <mergeCell ref="A61:K61"/>
    <mergeCell ref="A62:K62"/>
    <mergeCell ref="I38:I42"/>
    <mergeCell ref="A43:K43"/>
    <mergeCell ref="A44:K44"/>
    <mergeCell ref="A45:K45"/>
    <mergeCell ref="I47:I55"/>
    <mergeCell ref="B47:B55"/>
    <mergeCell ref="A47:A55"/>
    <mergeCell ref="A38:A42"/>
    <mergeCell ref="B38:B42"/>
    <mergeCell ref="I28:I29"/>
    <mergeCell ref="B30:B32"/>
    <mergeCell ref="A30:A32"/>
    <mergeCell ref="I30:I32"/>
    <mergeCell ref="B28:B29"/>
    <mergeCell ref="A1:K1"/>
    <mergeCell ref="A2:K2"/>
    <mergeCell ref="A3:K3"/>
    <mergeCell ref="A97:K97"/>
    <mergeCell ref="A20:K20"/>
    <mergeCell ref="A60:K60"/>
    <mergeCell ref="A79:K79"/>
    <mergeCell ref="A15:A18"/>
    <mergeCell ref="B15:B18"/>
    <mergeCell ref="I15:I18"/>
    <mergeCell ref="B25:B27"/>
    <mergeCell ref="A25:A27"/>
    <mergeCell ref="I25:I27"/>
    <mergeCell ref="A21:K21"/>
    <mergeCell ref="A22:K22"/>
    <mergeCell ref="A28:A29"/>
    <mergeCell ref="B76:B78"/>
    <mergeCell ref="A76:A78"/>
    <mergeCell ref="I76:I78"/>
    <mergeCell ref="A98:K98"/>
    <mergeCell ref="A96:K96"/>
    <mergeCell ref="I83:I86"/>
    <mergeCell ref="A83:A86"/>
    <mergeCell ref="B83:B86"/>
    <mergeCell ref="A80:K80"/>
    <mergeCell ref="A81:K81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35"/>
  <sheetViews>
    <sheetView zoomScaleNormal="100" workbookViewId="0">
      <selection activeCell="A4" sqref="A4"/>
    </sheetView>
  </sheetViews>
  <sheetFormatPr baseColWidth="10" defaultRowHeight="15" x14ac:dyDescent="0.25"/>
  <cols>
    <col min="1" max="1" width="18.5703125" style="4" customWidth="1"/>
    <col min="2" max="2" width="13.5703125" style="4" customWidth="1"/>
    <col min="3" max="3" width="50.140625" style="7" customWidth="1"/>
    <col min="4" max="4" width="15.5703125" style="6" customWidth="1"/>
    <col min="5" max="5" width="14.140625" style="6" customWidth="1"/>
    <col min="6" max="6" width="12" style="6" customWidth="1"/>
    <col min="7" max="7" width="14.85546875" style="6" customWidth="1"/>
    <col min="8" max="8" width="19.5703125" style="6" customWidth="1"/>
    <col min="9" max="9" width="30.42578125" style="6" customWidth="1"/>
    <col min="10" max="10" width="18" style="6" customWidth="1"/>
    <col min="11" max="11" width="22.5703125" style="6" customWidth="1"/>
  </cols>
  <sheetData>
    <row r="1" spans="1:12" ht="30.4" customHeight="1" x14ac:dyDescent="0.25">
      <c r="A1" s="89" t="s">
        <v>11</v>
      </c>
      <c r="B1" s="90"/>
      <c r="C1" s="90"/>
      <c r="D1" s="90"/>
      <c r="E1" s="90"/>
      <c r="F1" s="90"/>
      <c r="G1" s="90"/>
      <c r="H1" s="90"/>
      <c r="I1" s="90"/>
      <c r="J1" s="90"/>
      <c r="K1" s="91"/>
    </row>
    <row r="2" spans="1:12" ht="30" customHeight="1" x14ac:dyDescent="0.25">
      <c r="A2" s="92" t="s">
        <v>120</v>
      </c>
      <c r="B2" s="93"/>
      <c r="C2" s="93"/>
      <c r="D2" s="93"/>
      <c r="E2" s="93"/>
      <c r="F2" s="93"/>
      <c r="G2" s="93"/>
      <c r="H2" s="93"/>
      <c r="I2" s="93"/>
      <c r="J2" s="93"/>
      <c r="K2" s="94"/>
    </row>
    <row r="3" spans="1:12" ht="30.4" customHeight="1" thickBot="1" x14ac:dyDescent="0.3">
      <c r="A3" s="92" t="s">
        <v>29</v>
      </c>
      <c r="B3" s="93"/>
      <c r="C3" s="93"/>
      <c r="D3" s="93"/>
      <c r="E3" s="93"/>
      <c r="F3" s="93"/>
      <c r="G3" s="93"/>
      <c r="H3" s="93"/>
      <c r="I3" s="93"/>
      <c r="J3" s="93"/>
      <c r="K3" s="94"/>
    </row>
    <row r="4" spans="1:12" s="52" customFormat="1" ht="30" customHeight="1" thickBot="1" x14ac:dyDescent="0.3">
      <c r="A4" s="221" t="s">
        <v>0</v>
      </c>
      <c r="B4" s="222" t="s">
        <v>1</v>
      </c>
      <c r="C4" s="222" t="s">
        <v>2</v>
      </c>
      <c r="D4" s="222" t="s">
        <v>16</v>
      </c>
      <c r="E4" s="222" t="s">
        <v>17</v>
      </c>
      <c r="F4" s="222" t="s">
        <v>3</v>
      </c>
      <c r="G4" s="222" t="s">
        <v>4</v>
      </c>
      <c r="H4" s="222" t="s">
        <v>5</v>
      </c>
      <c r="I4" s="222" t="s">
        <v>6</v>
      </c>
      <c r="J4" s="222" t="s">
        <v>7</v>
      </c>
      <c r="K4" s="223" t="s">
        <v>8</v>
      </c>
    </row>
    <row r="5" spans="1:12" s="72" customFormat="1" x14ac:dyDescent="0.25">
      <c r="A5" s="224">
        <v>46181</v>
      </c>
      <c r="B5" s="225" t="s">
        <v>127</v>
      </c>
      <c r="C5" s="226" t="s">
        <v>128</v>
      </c>
      <c r="D5" s="226" t="s">
        <v>36</v>
      </c>
      <c r="E5" s="226" t="s">
        <v>129</v>
      </c>
      <c r="F5" s="227">
        <v>1</v>
      </c>
      <c r="G5" s="228">
        <v>580</v>
      </c>
      <c r="H5" s="228">
        <f t="shared" ref="H5:H17" si="0">F5*G5</f>
        <v>580</v>
      </c>
      <c r="I5" s="226" t="s">
        <v>130</v>
      </c>
      <c r="J5" s="226" t="s">
        <v>131</v>
      </c>
      <c r="K5" s="229" t="s">
        <v>132</v>
      </c>
      <c r="L5" s="230"/>
    </row>
    <row r="6" spans="1:12" s="72" customFormat="1" x14ac:dyDescent="0.25">
      <c r="A6" s="231"/>
      <c r="B6" s="232"/>
      <c r="C6" s="233" t="s">
        <v>133</v>
      </c>
      <c r="D6" s="233" t="s">
        <v>36</v>
      </c>
      <c r="E6" s="233" t="s">
        <v>129</v>
      </c>
      <c r="F6" s="234">
        <v>1</v>
      </c>
      <c r="G6" s="235">
        <v>399</v>
      </c>
      <c r="H6" s="235">
        <f t="shared" si="0"/>
        <v>399</v>
      </c>
      <c r="I6" s="233" t="s">
        <v>130</v>
      </c>
      <c r="J6" s="233" t="s">
        <v>131</v>
      </c>
      <c r="K6" s="236" t="s">
        <v>132</v>
      </c>
    </row>
    <row r="7" spans="1:12" s="72" customFormat="1" x14ac:dyDescent="0.25">
      <c r="A7" s="237">
        <v>46191</v>
      </c>
      <c r="B7" s="238" t="s">
        <v>134</v>
      </c>
      <c r="C7" s="233" t="s">
        <v>135</v>
      </c>
      <c r="D7" s="233" t="s">
        <v>36</v>
      </c>
      <c r="E7" s="233" t="s">
        <v>136</v>
      </c>
      <c r="F7" s="234">
        <v>7</v>
      </c>
      <c r="G7" s="235">
        <v>279</v>
      </c>
      <c r="H7" s="235">
        <f t="shared" si="0"/>
        <v>1953</v>
      </c>
      <c r="I7" s="233" t="s">
        <v>130</v>
      </c>
      <c r="J7" s="233" t="s">
        <v>131</v>
      </c>
      <c r="K7" s="236" t="s">
        <v>132</v>
      </c>
    </row>
    <row r="8" spans="1:12" s="72" customFormat="1" x14ac:dyDescent="0.25">
      <c r="A8" s="239">
        <v>46195</v>
      </c>
      <c r="B8" s="240" t="s">
        <v>147</v>
      </c>
      <c r="C8" s="233" t="s">
        <v>137</v>
      </c>
      <c r="D8" s="233" t="s">
        <v>36</v>
      </c>
      <c r="E8" s="233" t="s">
        <v>129</v>
      </c>
      <c r="F8" s="234">
        <v>1</v>
      </c>
      <c r="G8" s="235">
        <v>440</v>
      </c>
      <c r="H8" s="235">
        <f t="shared" si="0"/>
        <v>440</v>
      </c>
      <c r="I8" s="233" t="s">
        <v>130</v>
      </c>
      <c r="J8" s="233" t="s">
        <v>131</v>
      </c>
      <c r="K8" s="236" t="s">
        <v>132</v>
      </c>
    </row>
    <row r="9" spans="1:12" s="72" customFormat="1" x14ac:dyDescent="0.25">
      <c r="A9" s="241"/>
      <c r="B9" s="240"/>
      <c r="C9" s="233" t="s">
        <v>138</v>
      </c>
      <c r="D9" s="233" t="s">
        <v>36</v>
      </c>
      <c r="E9" s="233" t="s">
        <v>129</v>
      </c>
      <c r="F9" s="234">
        <v>1</v>
      </c>
      <c r="G9" s="235">
        <v>460</v>
      </c>
      <c r="H9" s="235">
        <f t="shared" si="0"/>
        <v>460</v>
      </c>
      <c r="I9" s="233" t="s">
        <v>130</v>
      </c>
      <c r="J9" s="233" t="s">
        <v>131</v>
      </c>
      <c r="K9" s="236" t="s">
        <v>132</v>
      </c>
      <c r="L9" s="230"/>
    </row>
    <row r="10" spans="1:12" s="72" customFormat="1" x14ac:dyDescent="0.25">
      <c r="A10" s="241"/>
      <c r="B10" s="240"/>
      <c r="C10" s="233" t="s">
        <v>139</v>
      </c>
      <c r="D10" s="233" t="s">
        <v>36</v>
      </c>
      <c r="E10" s="233" t="s">
        <v>129</v>
      </c>
      <c r="F10" s="234">
        <v>3</v>
      </c>
      <c r="G10" s="235">
        <v>235</v>
      </c>
      <c r="H10" s="235">
        <f t="shared" si="0"/>
        <v>705</v>
      </c>
      <c r="I10" s="233" t="s">
        <v>130</v>
      </c>
      <c r="J10" s="233" t="s">
        <v>131</v>
      </c>
      <c r="K10" s="236" t="s">
        <v>132</v>
      </c>
    </row>
    <row r="11" spans="1:12" s="72" customFormat="1" x14ac:dyDescent="0.25">
      <c r="A11" s="241"/>
      <c r="B11" s="240"/>
      <c r="C11" s="233" t="s">
        <v>140</v>
      </c>
      <c r="D11" s="233" t="s">
        <v>36</v>
      </c>
      <c r="E11" s="233" t="s">
        <v>129</v>
      </c>
      <c r="F11" s="234">
        <v>6</v>
      </c>
      <c r="G11" s="235">
        <v>60</v>
      </c>
      <c r="H11" s="235">
        <f t="shared" si="0"/>
        <v>360</v>
      </c>
      <c r="I11" s="233" t="s">
        <v>130</v>
      </c>
      <c r="J11" s="233" t="s">
        <v>131</v>
      </c>
      <c r="K11" s="236" t="s">
        <v>132</v>
      </c>
    </row>
    <row r="12" spans="1:12" s="72" customFormat="1" x14ac:dyDescent="0.25">
      <c r="A12" s="241"/>
      <c r="B12" s="240"/>
      <c r="C12" s="233" t="s">
        <v>141</v>
      </c>
      <c r="D12" s="233" t="s">
        <v>36</v>
      </c>
      <c r="E12" s="233" t="s">
        <v>129</v>
      </c>
      <c r="F12" s="234">
        <v>1</v>
      </c>
      <c r="G12" s="235">
        <v>235</v>
      </c>
      <c r="H12" s="235">
        <f t="shared" si="0"/>
        <v>235</v>
      </c>
      <c r="I12" s="233" t="s">
        <v>130</v>
      </c>
      <c r="J12" s="233" t="s">
        <v>131</v>
      </c>
      <c r="K12" s="236" t="s">
        <v>132</v>
      </c>
    </row>
    <row r="13" spans="1:12" s="72" customFormat="1" x14ac:dyDescent="0.25">
      <c r="A13" s="241"/>
      <c r="B13" s="240"/>
      <c r="C13" s="233" t="s">
        <v>142</v>
      </c>
      <c r="D13" s="233" t="s">
        <v>36</v>
      </c>
      <c r="E13" s="233" t="s">
        <v>129</v>
      </c>
      <c r="F13" s="234">
        <v>1</v>
      </c>
      <c r="G13" s="235">
        <v>370</v>
      </c>
      <c r="H13" s="235">
        <f t="shared" si="0"/>
        <v>370</v>
      </c>
      <c r="I13" s="233" t="s">
        <v>130</v>
      </c>
      <c r="J13" s="233" t="s">
        <v>131</v>
      </c>
      <c r="K13" s="236" t="s">
        <v>132</v>
      </c>
    </row>
    <row r="14" spans="1:12" s="72" customFormat="1" x14ac:dyDescent="0.25">
      <c r="A14" s="241"/>
      <c r="B14" s="240"/>
      <c r="C14" s="233" t="s">
        <v>143</v>
      </c>
      <c r="D14" s="233" t="s">
        <v>36</v>
      </c>
      <c r="E14" s="233" t="s">
        <v>129</v>
      </c>
      <c r="F14" s="234">
        <v>1</v>
      </c>
      <c r="G14" s="235">
        <v>395</v>
      </c>
      <c r="H14" s="235">
        <f t="shared" si="0"/>
        <v>395</v>
      </c>
      <c r="I14" s="233" t="s">
        <v>130</v>
      </c>
      <c r="J14" s="233" t="s">
        <v>131</v>
      </c>
      <c r="K14" s="236" t="s">
        <v>132</v>
      </c>
    </row>
    <row r="15" spans="1:12" s="72" customFormat="1" x14ac:dyDescent="0.25">
      <c r="A15" s="241"/>
      <c r="B15" s="240"/>
      <c r="C15" s="233" t="s">
        <v>144</v>
      </c>
      <c r="D15" s="233" t="s">
        <v>36</v>
      </c>
      <c r="E15" s="233" t="s">
        <v>129</v>
      </c>
      <c r="F15" s="234">
        <v>1</v>
      </c>
      <c r="G15" s="235">
        <v>230</v>
      </c>
      <c r="H15" s="235">
        <f t="shared" si="0"/>
        <v>230</v>
      </c>
      <c r="I15" s="233" t="s">
        <v>130</v>
      </c>
      <c r="J15" s="233" t="s">
        <v>131</v>
      </c>
      <c r="K15" s="236" t="s">
        <v>132</v>
      </c>
    </row>
    <row r="16" spans="1:12" s="72" customFormat="1" x14ac:dyDescent="0.25">
      <c r="A16" s="241"/>
      <c r="B16" s="240"/>
      <c r="C16" s="233" t="s">
        <v>145</v>
      </c>
      <c r="D16" s="233" t="s">
        <v>36</v>
      </c>
      <c r="E16" s="233" t="s">
        <v>129</v>
      </c>
      <c r="F16" s="234">
        <v>1</v>
      </c>
      <c r="G16" s="235">
        <v>500</v>
      </c>
      <c r="H16" s="235">
        <f t="shared" si="0"/>
        <v>500</v>
      </c>
      <c r="I16" s="233" t="s">
        <v>130</v>
      </c>
      <c r="J16" s="233" t="s">
        <v>131</v>
      </c>
      <c r="K16" s="236" t="s">
        <v>132</v>
      </c>
    </row>
    <row r="17" spans="1:26" s="72" customFormat="1" ht="15.75" thickBot="1" x14ac:dyDescent="0.3">
      <c r="A17" s="242"/>
      <c r="B17" s="243"/>
      <c r="C17" s="244" t="s">
        <v>146</v>
      </c>
      <c r="D17" s="244" t="s">
        <v>36</v>
      </c>
      <c r="E17" s="244" t="s">
        <v>129</v>
      </c>
      <c r="F17" s="245">
        <v>2</v>
      </c>
      <c r="G17" s="246">
        <v>299</v>
      </c>
      <c r="H17" s="246">
        <f t="shared" si="0"/>
        <v>598</v>
      </c>
      <c r="I17" s="244" t="s">
        <v>130</v>
      </c>
      <c r="J17" s="244" t="s">
        <v>131</v>
      </c>
      <c r="K17" s="247" t="s">
        <v>132</v>
      </c>
    </row>
    <row r="18" spans="1:26" s="66" customFormat="1" ht="19.5" thickBot="1" x14ac:dyDescent="0.35">
      <c r="A18" s="67"/>
      <c r="B18" s="68"/>
      <c r="C18" s="70"/>
      <c r="D18" s="84" t="s">
        <v>13</v>
      </c>
      <c r="E18" s="85"/>
      <c r="F18" s="85"/>
      <c r="G18" s="86"/>
      <c r="H18" s="69">
        <f>SUM(H5:H17)</f>
        <v>7225</v>
      </c>
      <c r="I18" s="87"/>
      <c r="J18" s="88"/>
      <c r="K18" s="88"/>
    </row>
    <row r="19" spans="1:26" s="49" customFormat="1" x14ac:dyDescent="0.25">
      <c r="A19" s="64"/>
      <c r="B19" s="64"/>
      <c r="C19" s="64"/>
      <c r="D19" s="64"/>
      <c r="E19" s="64"/>
      <c r="F19" s="64"/>
      <c r="G19" s="64"/>
      <c r="H19" s="64"/>
      <c r="I19" s="65"/>
      <c r="J19" s="12"/>
      <c r="K19" s="12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</row>
    <row r="20" spans="1:26" s="49" customFormat="1" x14ac:dyDescent="0.25">
      <c r="A20" s="64"/>
      <c r="B20" s="64"/>
      <c r="C20" s="64"/>
      <c r="D20" s="64"/>
      <c r="E20" s="64"/>
      <c r="F20" s="64"/>
      <c r="G20" s="64"/>
      <c r="H20" s="64"/>
      <c r="I20" s="65"/>
      <c r="J20" s="12"/>
      <c r="K20" s="12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</row>
    <row r="21" spans="1:26" s="49" customFormat="1" x14ac:dyDescent="0.25">
      <c r="A21" s="64"/>
      <c r="B21" s="64"/>
      <c r="C21" s="64"/>
      <c r="D21" s="64"/>
      <c r="E21" s="64"/>
      <c r="F21" s="64"/>
      <c r="G21" s="64"/>
      <c r="H21" s="64"/>
      <c r="I21" s="65"/>
      <c r="J21" s="12"/>
      <c r="K21" s="12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</row>
    <row r="22" spans="1:26" s="49" customFormat="1" x14ac:dyDescent="0.25">
      <c r="A22" s="64"/>
      <c r="B22" s="64"/>
      <c r="C22" s="64"/>
      <c r="D22" s="64"/>
      <c r="E22" s="64"/>
      <c r="F22" s="64"/>
      <c r="G22" s="64"/>
      <c r="H22" s="64"/>
      <c r="I22" s="65"/>
      <c r="J22" s="12"/>
      <c r="K22" s="12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</row>
    <row r="23" spans="1:26" s="49" customFormat="1" x14ac:dyDescent="0.25">
      <c r="A23" s="12"/>
      <c r="B23" s="12"/>
      <c r="C23" s="12"/>
      <c r="D23" s="97" t="s">
        <v>32</v>
      </c>
      <c r="E23" s="96"/>
      <c r="F23" s="96"/>
      <c r="G23" s="96"/>
      <c r="H23" s="12"/>
      <c r="I23" s="12"/>
      <c r="J23" s="12"/>
      <c r="K23" s="12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</row>
    <row r="24" spans="1:26" s="49" customFormat="1" x14ac:dyDescent="0.25">
      <c r="A24" s="98"/>
      <c r="B24" s="96"/>
      <c r="C24" s="96"/>
      <c r="D24" s="97" t="s">
        <v>34</v>
      </c>
      <c r="E24" s="96"/>
      <c r="F24" s="96"/>
      <c r="G24" s="96"/>
      <c r="H24" s="12"/>
      <c r="I24" s="12"/>
      <c r="J24" s="12"/>
      <c r="K24" s="12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</row>
    <row r="25" spans="1:26" s="49" customFormat="1" x14ac:dyDescent="0.25">
      <c r="A25" s="12"/>
      <c r="B25" s="12"/>
      <c r="C25" s="64"/>
      <c r="D25" s="12"/>
      <c r="E25" s="12"/>
      <c r="F25" s="12"/>
      <c r="G25" s="12"/>
      <c r="H25" s="12"/>
      <c r="I25" s="12"/>
      <c r="J25" s="12"/>
      <c r="K25" s="12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</row>
    <row r="26" spans="1:26" s="49" customFormat="1" x14ac:dyDescent="0.25">
      <c r="A26" s="12"/>
      <c r="B26" s="12"/>
      <c r="C26" s="95" t="s">
        <v>33</v>
      </c>
      <c r="D26" s="96"/>
      <c r="E26" s="96"/>
      <c r="F26" s="96"/>
      <c r="G26" s="96"/>
      <c r="H26" s="96"/>
      <c r="I26" s="96"/>
      <c r="J26" s="12"/>
      <c r="K26" s="12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</row>
    <row r="27" spans="1:26" s="49" customFormat="1" x14ac:dyDescent="0.25">
      <c r="A27" s="12"/>
      <c r="B27" s="12"/>
      <c r="C27" s="95" t="s">
        <v>35</v>
      </c>
      <c r="D27" s="96"/>
      <c r="E27" s="96"/>
      <c r="F27" s="96"/>
      <c r="G27" s="96"/>
      <c r="H27" s="96"/>
      <c r="I27" s="96"/>
      <c r="J27" s="12"/>
      <c r="K27" s="12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</row>
    <row r="28" spans="1:26" s="49" customFormat="1" x14ac:dyDescent="0.25">
      <c r="A28" s="12"/>
      <c r="B28" s="12"/>
      <c r="C28" s="95" t="s">
        <v>37</v>
      </c>
      <c r="D28" s="96"/>
      <c r="E28" s="96"/>
      <c r="F28" s="96"/>
      <c r="G28" s="96"/>
      <c r="H28" s="96"/>
      <c r="I28" s="96"/>
      <c r="J28" s="12"/>
      <c r="K28" s="12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</row>
    <row r="29" spans="1:26" s="49" customFormat="1" x14ac:dyDescent="0.25">
      <c r="A29" s="12"/>
      <c r="B29" s="12"/>
      <c r="C29" s="97" t="s">
        <v>14</v>
      </c>
      <c r="D29" s="96"/>
      <c r="E29" s="96"/>
      <c r="F29" s="96"/>
      <c r="G29" s="96"/>
      <c r="H29" s="96"/>
      <c r="I29" s="96"/>
      <c r="J29" s="12"/>
      <c r="K29" s="12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</row>
    <row r="30" spans="1:26" s="49" customFormat="1" x14ac:dyDescent="0.25">
      <c r="A30" s="12"/>
      <c r="B30" s="12"/>
      <c r="C30" s="97" t="s">
        <v>15</v>
      </c>
      <c r="D30" s="96"/>
      <c r="E30" s="96"/>
      <c r="F30" s="96"/>
      <c r="G30" s="96"/>
      <c r="H30" s="96"/>
      <c r="I30" s="96"/>
      <c r="J30" s="12"/>
      <c r="K30" s="12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</row>
    <row r="31" spans="1:26" s="49" customFormat="1" ht="15.75" x14ac:dyDescent="0.25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</row>
    <row r="32" spans="1:26" s="49" customFormat="1" ht="15.75" x14ac:dyDescent="0.25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1:26" s="11" customFormat="1" ht="40.5" customHeight="1" x14ac:dyDescent="0.25">
      <c r="A33" s="12"/>
      <c r="B33" s="12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s="11" customFormat="1" ht="40.5" customHeight="1" x14ac:dyDescent="0.25">
      <c r="A34" s="12"/>
      <c r="B34" s="12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s="11" customFormat="1" ht="40.5" customHeight="1" x14ac:dyDescent="0.25">
      <c r="A35" s="12"/>
      <c r="B35" s="12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</sheetData>
  <mergeCells count="17">
    <mergeCell ref="C28:I28"/>
    <mergeCell ref="C29:I29"/>
    <mergeCell ref="C30:I30"/>
    <mergeCell ref="D23:G23"/>
    <mergeCell ref="A24:C24"/>
    <mergeCell ref="D24:G24"/>
    <mergeCell ref="C27:I27"/>
    <mergeCell ref="C26:I26"/>
    <mergeCell ref="D18:G18"/>
    <mergeCell ref="I18:K18"/>
    <mergeCell ref="B8:B17"/>
    <mergeCell ref="A8:A17"/>
    <mergeCell ref="A1:K1"/>
    <mergeCell ref="A3:K3"/>
    <mergeCell ref="A2:K2"/>
    <mergeCell ref="A5:A6"/>
    <mergeCell ref="B5:B6"/>
  </mergeCells>
  <pageMargins left="0.7" right="0.7" top="0.75" bottom="0.75" header="0.3" footer="0.3"/>
  <pageSetup scale="54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01"/>
  <sheetViews>
    <sheetView view="pageBreakPreview" zoomScaleNormal="71" zoomScaleSheetLayoutView="100" workbookViewId="0">
      <pane ySplit="1" topLeftCell="A2" activePane="bottomLeft" state="frozen"/>
      <selection pane="bottomLeft" activeCell="A4" sqref="A4"/>
    </sheetView>
  </sheetViews>
  <sheetFormatPr baseColWidth="10" defaultColWidth="11.42578125" defaultRowHeight="15" customHeight="1" x14ac:dyDescent="0.2"/>
  <cols>
    <col min="1" max="1" width="13.42578125" style="5" customWidth="1"/>
    <col min="2" max="2" width="11.5703125" style="1" bestFit="1" customWidth="1"/>
    <col min="3" max="3" width="34" style="1" customWidth="1"/>
    <col min="4" max="5" width="10.85546875" style="1" customWidth="1"/>
    <col min="6" max="6" width="10" style="1" customWidth="1"/>
    <col min="7" max="7" width="13.42578125" style="2" customWidth="1"/>
    <col min="8" max="8" width="15.42578125" style="3" customWidth="1"/>
    <col min="9" max="9" width="29.5703125" style="1" customWidth="1"/>
    <col min="10" max="10" width="17.140625" style="1" customWidth="1"/>
    <col min="11" max="11" width="19.5703125" style="1" customWidth="1"/>
    <col min="12" max="16384" width="11.42578125" style="1"/>
  </cols>
  <sheetData>
    <row r="1" spans="1:11" ht="30" customHeight="1" x14ac:dyDescent="0.2">
      <c r="A1" s="101" t="s">
        <v>11</v>
      </c>
      <c r="B1" s="102"/>
      <c r="C1" s="102"/>
      <c r="D1" s="102"/>
      <c r="E1" s="102"/>
      <c r="F1" s="102"/>
      <c r="G1" s="102"/>
      <c r="H1" s="102"/>
      <c r="I1" s="102"/>
      <c r="J1" s="102"/>
      <c r="K1" s="103"/>
    </row>
    <row r="2" spans="1:11" ht="30" customHeight="1" x14ac:dyDescent="0.2">
      <c r="A2" s="92" t="s">
        <v>120</v>
      </c>
      <c r="B2" s="93"/>
      <c r="C2" s="93"/>
      <c r="D2" s="93"/>
      <c r="E2" s="93"/>
      <c r="F2" s="93"/>
      <c r="G2" s="93"/>
      <c r="H2" s="93"/>
      <c r="I2" s="93"/>
      <c r="J2" s="93"/>
      <c r="K2" s="94"/>
    </row>
    <row r="3" spans="1:11" ht="27" customHeight="1" thickBot="1" x14ac:dyDescent="0.25">
      <c r="A3" s="104" t="s">
        <v>12</v>
      </c>
      <c r="B3" s="105"/>
      <c r="C3" s="105"/>
      <c r="D3" s="105"/>
      <c r="E3" s="105"/>
      <c r="F3" s="105"/>
      <c r="G3" s="105"/>
      <c r="H3" s="105"/>
      <c r="I3" s="105"/>
      <c r="J3" s="105"/>
      <c r="K3" s="106"/>
    </row>
    <row r="4" spans="1:11" ht="35.65" customHeight="1" thickBot="1" x14ac:dyDescent="0.25">
      <c r="A4" s="43" t="s">
        <v>18</v>
      </c>
      <c r="B4" s="44" t="s">
        <v>19</v>
      </c>
      <c r="C4" s="44" t="s">
        <v>2</v>
      </c>
      <c r="D4" s="44" t="s">
        <v>20</v>
      </c>
      <c r="E4" s="44" t="s">
        <v>21</v>
      </c>
      <c r="F4" s="45" t="s">
        <v>22</v>
      </c>
      <c r="G4" s="46" t="s">
        <v>23</v>
      </c>
      <c r="H4" s="46" t="s">
        <v>24</v>
      </c>
      <c r="I4" s="44" t="s">
        <v>6</v>
      </c>
      <c r="J4" s="44" t="s">
        <v>7</v>
      </c>
      <c r="K4" s="47" t="s">
        <v>8</v>
      </c>
    </row>
    <row r="5" spans="1:11" s="51" customFormat="1" ht="11.25" customHeight="1" x14ac:dyDescent="0.25">
      <c r="A5" s="128">
        <v>46174</v>
      </c>
      <c r="B5" s="118" t="s">
        <v>148</v>
      </c>
      <c r="C5" s="130" t="s">
        <v>149</v>
      </c>
      <c r="D5" s="107" t="s">
        <v>36</v>
      </c>
      <c r="E5" s="123" t="s">
        <v>150</v>
      </c>
      <c r="F5" s="126">
        <v>46</v>
      </c>
      <c r="G5" s="112">
        <v>20</v>
      </c>
      <c r="H5" s="110">
        <f>F5*G5</f>
        <v>920</v>
      </c>
      <c r="I5" s="107" t="s">
        <v>151</v>
      </c>
      <c r="J5" s="107" t="s">
        <v>9</v>
      </c>
      <c r="K5" s="107" t="s">
        <v>10</v>
      </c>
    </row>
    <row r="6" spans="1:11" s="51" customFormat="1" ht="11.25" customHeight="1" x14ac:dyDescent="0.25">
      <c r="A6" s="129"/>
      <c r="B6" s="119"/>
      <c r="C6" s="131"/>
      <c r="D6" s="108"/>
      <c r="E6" s="124"/>
      <c r="F6" s="127"/>
      <c r="G6" s="113"/>
      <c r="H6" s="111"/>
      <c r="I6" s="108"/>
      <c r="J6" s="108"/>
      <c r="K6" s="108"/>
    </row>
    <row r="7" spans="1:11" s="6" customFormat="1" ht="12" customHeight="1" x14ac:dyDescent="0.25">
      <c r="A7" s="117">
        <v>46176</v>
      </c>
      <c r="B7" s="118" t="s">
        <v>152</v>
      </c>
      <c r="C7" s="125" t="s">
        <v>153</v>
      </c>
      <c r="D7" s="99" t="s">
        <v>36</v>
      </c>
      <c r="E7" s="99" t="s">
        <v>150</v>
      </c>
      <c r="F7" s="122">
        <v>19</v>
      </c>
      <c r="G7" s="109">
        <v>100</v>
      </c>
      <c r="H7" s="109">
        <f>F7*G7</f>
        <v>1900</v>
      </c>
      <c r="I7" s="99" t="s">
        <v>151</v>
      </c>
      <c r="J7" s="99" t="s">
        <v>9</v>
      </c>
      <c r="K7" s="99" t="s">
        <v>10</v>
      </c>
    </row>
    <row r="8" spans="1:11" s="6" customFormat="1" ht="12" customHeight="1" x14ac:dyDescent="0.25">
      <c r="A8" s="117"/>
      <c r="B8" s="119"/>
      <c r="C8" s="125"/>
      <c r="D8" s="99"/>
      <c r="E8" s="99"/>
      <c r="F8" s="122"/>
      <c r="G8" s="109"/>
      <c r="H8" s="109"/>
      <c r="I8" s="99"/>
      <c r="J8" s="99"/>
      <c r="K8" s="99"/>
    </row>
    <row r="9" spans="1:11" s="6" customFormat="1" ht="12" customHeight="1" x14ac:dyDescent="0.25">
      <c r="A9" s="117">
        <v>46178</v>
      </c>
      <c r="B9" s="118" t="s">
        <v>154</v>
      </c>
      <c r="C9" s="120" t="s">
        <v>155</v>
      </c>
      <c r="D9" s="99" t="s">
        <v>36</v>
      </c>
      <c r="E9" s="99" t="s">
        <v>156</v>
      </c>
      <c r="F9" s="121">
        <v>5</v>
      </c>
      <c r="G9" s="109">
        <v>100</v>
      </c>
      <c r="H9" s="109">
        <f>F9*G9</f>
        <v>500</v>
      </c>
      <c r="I9" s="99" t="s">
        <v>151</v>
      </c>
      <c r="J9" s="99" t="s">
        <v>9</v>
      </c>
      <c r="K9" s="99" t="s">
        <v>10</v>
      </c>
    </row>
    <row r="10" spans="1:11" s="6" customFormat="1" ht="12" customHeight="1" x14ac:dyDescent="0.25">
      <c r="A10" s="117"/>
      <c r="B10" s="119"/>
      <c r="C10" s="120"/>
      <c r="D10" s="99"/>
      <c r="E10" s="99"/>
      <c r="F10" s="121"/>
      <c r="G10" s="109"/>
      <c r="H10" s="109"/>
      <c r="I10" s="99"/>
      <c r="J10" s="99"/>
      <c r="K10" s="99"/>
    </row>
    <row r="11" spans="1:11" s="6" customFormat="1" ht="12" customHeight="1" x14ac:dyDescent="0.25">
      <c r="A11" s="117">
        <v>46179</v>
      </c>
      <c r="B11" s="118" t="s">
        <v>157</v>
      </c>
      <c r="C11" s="125" t="s">
        <v>158</v>
      </c>
      <c r="D11" s="99" t="s">
        <v>36</v>
      </c>
      <c r="E11" s="99" t="s">
        <v>159</v>
      </c>
      <c r="F11" s="115">
        <v>35</v>
      </c>
      <c r="G11" s="109">
        <v>20</v>
      </c>
      <c r="H11" s="109">
        <f>F11*G11</f>
        <v>700</v>
      </c>
      <c r="I11" s="99" t="s">
        <v>151</v>
      </c>
      <c r="J11" s="99" t="s">
        <v>9</v>
      </c>
      <c r="K11" s="99" t="s">
        <v>10</v>
      </c>
    </row>
    <row r="12" spans="1:11" s="6" customFormat="1" ht="12" customHeight="1" x14ac:dyDescent="0.25">
      <c r="A12" s="117"/>
      <c r="B12" s="119"/>
      <c r="C12" s="125"/>
      <c r="D12" s="99"/>
      <c r="E12" s="99"/>
      <c r="F12" s="116"/>
      <c r="G12" s="109"/>
      <c r="H12" s="109"/>
      <c r="I12" s="99"/>
      <c r="J12" s="99"/>
      <c r="K12" s="99"/>
    </row>
    <row r="13" spans="1:11" s="6" customFormat="1" ht="12" customHeight="1" x14ac:dyDescent="0.25">
      <c r="A13" s="117">
        <v>46179</v>
      </c>
      <c r="B13" s="118" t="s">
        <v>160</v>
      </c>
      <c r="C13" s="134" t="s">
        <v>161</v>
      </c>
      <c r="D13" s="99" t="s">
        <v>36</v>
      </c>
      <c r="E13" s="135" t="s">
        <v>162</v>
      </c>
      <c r="F13" s="136">
        <v>8</v>
      </c>
      <c r="G13" s="109">
        <v>10</v>
      </c>
      <c r="H13" s="109">
        <f>F13*G13</f>
        <v>80</v>
      </c>
      <c r="I13" s="99" t="s">
        <v>151</v>
      </c>
      <c r="J13" s="99" t="s">
        <v>9</v>
      </c>
      <c r="K13" s="99" t="s">
        <v>10</v>
      </c>
    </row>
    <row r="14" spans="1:11" s="6" customFormat="1" ht="12" customHeight="1" x14ac:dyDescent="0.25">
      <c r="A14" s="117"/>
      <c r="B14" s="119"/>
      <c r="C14" s="134"/>
      <c r="D14" s="99"/>
      <c r="E14" s="135"/>
      <c r="F14" s="137"/>
      <c r="G14" s="109"/>
      <c r="H14" s="109"/>
      <c r="I14" s="99"/>
      <c r="J14" s="99"/>
      <c r="K14" s="99"/>
    </row>
    <row r="15" spans="1:11" s="6" customFormat="1" ht="12" customHeight="1" x14ac:dyDescent="0.25">
      <c r="A15" s="117">
        <v>46179</v>
      </c>
      <c r="B15" s="118" t="s">
        <v>163</v>
      </c>
      <c r="C15" s="120" t="s">
        <v>155</v>
      </c>
      <c r="D15" s="99" t="s">
        <v>36</v>
      </c>
      <c r="E15" s="99" t="s">
        <v>156</v>
      </c>
      <c r="F15" s="132" t="s">
        <v>164</v>
      </c>
      <c r="G15" s="109">
        <v>100</v>
      </c>
      <c r="H15" s="109">
        <f>F15*G15</f>
        <v>500</v>
      </c>
      <c r="I15" s="99" t="s">
        <v>151</v>
      </c>
      <c r="J15" s="99" t="s">
        <v>9</v>
      </c>
      <c r="K15" s="99" t="s">
        <v>10</v>
      </c>
    </row>
    <row r="16" spans="1:11" s="6" customFormat="1" ht="12" customHeight="1" x14ac:dyDescent="0.25">
      <c r="A16" s="117"/>
      <c r="B16" s="119"/>
      <c r="C16" s="120"/>
      <c r="D16" s="99"/>
      <c r="E16" s="99"/>
      <c r="F16" s="133"/>
      <c r="G16" s="109"/>
      <c r="H16" s="109"/>
      <c r="I16" s="99"/>
      <c r="J16" s="99"/>
      <c r="K16" s="99"/>
    </row>
    <row r="17" spans="1:11" s="6" customFormat="1" ht="12" customHeight="1" x14ac:dyDescent="0.25">
      <c r="A17" s="117">
        <v>46180</v>
      </c>
      <c r="B17" s="118" t="s">
        <v>165</v>
      </c>
      <c r="C17" s="125" t="s">
        <v>158</v>
      </c>
      <c r="D17" s="99" t="s">
        <v>36</v>
      </c>
      <c r="E17" s="99" t="s">
        <v>159</v>
      </c>
      <c r="F17" s="122">
        <v>35</v>
      </c>
      <c r="G17" s="114">
        <v>20</v>
      </c>
      <c r="H17" s="109">
        <f>F17*G17</f>
        <v>700</v>
      </c>
      <c r="I17" s="99" t="s">
        <v>151</v>
      </c>
      <c r="J17" s="99" t="s">
        <v>9</v>
      </c>
      <c r="K17" s="99" t="s">
        <v>10</v>
      </c>
    </row>
    <row r="18" spans="1:11" s="6" customFormat="1" ht="12" customHeight="1" x14ac:dyDescent="0.25">
      <c r="A18" s="117"/>
      <c r="B18" s="119"/>
      <c r="C18" s="125"/>
      <c r="D18" s="99"/>
      <c r="E18" s="99"/>
      <c r="F18" s="122"/>
      <c r="G18" s="114"/>
      <c r="H18" s="109"/>
      <c r="I18" s="99"/>
      <c r="J18" s="99"/>
      <c r="K18" s="99"/>
    </row>
    <row r="19" spans="1:11" s="6" customFormat="1" ht="12" customHeight="1" x14ac:dyDescent="0.25">
      <c r="A19" s="117">
        <v>46180</v>
      </c>
      <c r="B19" s="118" t="s">
        <v>166</v>
      </c>
      <c r="C19" s="134" t="s">
        <v>161</v>
      </c>
      <c r="D19" s="99" t="s">
        <v>36</v>
      </c>
      <c r="E19" s="135" t="s">
        <v>162</v>
      </c>
      <c r="F19" s="138">
        <v>7</v>
      </c>
      <c r="G19" s="109">
        <v>10</v>
      </c>
      <c r="H19" s="109">
        <f>F19*G19</f>
        <v>70</v>
      </c>
      <c r="I19" s="99" t="s">
        <v>151</v>
      </c>
      <c r="J19" s="99" t="s">
        <v>9</v>
      </c>
      <c r="K19" s="99" t="s">
        <v>10</v>
      </c>
    </row>
    <row r="20" spans="1:11" s="6" customFormat="1" ht="12" customHeight="1" x14ac:dyDescent="0.25">
      <c r="A20" s="117"/>
      <c r="B20" s="119"/>
      <c r="C20" s="134"/>
      <c r="D20" s="99"/>
      <c r="E20" s="135"/>
      <c r="F20" s="138"/>
      <c r="G20" s="109"/>
      <c r="H20" s="109"/>
      <c r="I20" s="99"/>
      <c r="J20" s="99"/>
      <c r="K20" s="99"/>
    </row>
    <row r="21" spans="1:11" s="6" customFormat="1" ht="12" customHeight="1" x14ac:dyDescent="0.25">
      <c r="A21" s="117">
        <v>46180</v>
      </c>
      <c r="B21" s="118" t="s">
        <v>167</v>
      </c>
      <c r="C21" s="125" t="s">
        <v>155</v>
      </c>
      <c r="D21" s="99" t="s">
        <v>36</v>
      </c>
      <c r="E21" s="135" t="s">
        <v>162</v>
      </c>
      <c r="F21" s="121">
        <v>10</v>
      </c>
      <c r="G21" s="109">
        <v>100</v>
      </c>
      <c r="H21" s="109">
        <f>F21*G21</f>
        <v>1000</v>
      </c>
      <c r="I21" s="99" t="s">
        <v>151</v>
      </c>
      <c r="J21" s="99" t="s">
        <v>9</v>
      </c>
      <c r="K21" s="99" t="s">
        <v>10</v>
      </c>
    </row>
    <row r="22" spans="1:11" s="6" customFormat="1" ht="12" customHeight="1" x14ac:dyDescent="0.25">
      <c r="A22" s="117"/>
      <c r="B22" s="119"/>
      <c r="C22" s="125"/>
      <c r="D22" s="99"/>
      <c r="E22" s="135"/>
      <c r="F22" s="121"/>
      <c r="G22" s="109"/>
      <c r="H22" s="109"/>
      <c r="I22" s="99"/>
      <c r="J22" s="99"/>
      <c r="K22" s="99"/>
    </row>
    <row r="23" spans="1:11" s="6" customFormat="1" ht="12" customHeight="1" x14ac:dyDescent="0.25">
      <c r="A23" s="117">
        <v>46183</v>
      </c>
      <c r="B23" s="118" t="s">
        <v>168</v>
      </c>
      <c r="C23" s="125" t="s">
        <v>153</v>
      </c>
      <c r="D23" s="99" t="s">
        <v>36</v>
      </c>
      <c r="E23" s="135" t="s">
        <v>150</v>
      </c>
      <c r="F23" s="122">
        <v>25</v>
      </c>
      <c r="G23" s="109">
        <v>100</v>
      </c>
      <c r="H23" s="109">
        <f>F23*G23</f>
        <v>2500</v>
      </c>
      <c r="I23" s="99" t="s">
        <v>151</v>
      </c>
      <c r="J23" s="99" t="s">
        <v>9</v>
      </c>
      <c r="K23" s="99" t="s">
        <v>10</v>
      </c>
    </row>
    <row r="24" spans="1:11" s="6" customFormat="1" ht="12" customHeight="1" x14ac:dyDescent="0.25">
      <c r="A24" s="117"/>
      <c r="B24" s="119"/>
      <c r="C24" s="125"/>
      <c r="D24" s="99"/>
      <c r="E24" s="135"/>
      <c r="F24" s="122"/>
      <c r="G24" s="109"/>
      <c r="H24" s="109"/>
      <c r="I24" s="99"/>
      <c r="J24" s="99"/>
      <c r="K24" s="99"/>
    </row>
    <row r="25" spans="1:11" s="6" customFormat="1" ht="12" customHeight="1" x14ac:dyDescent="0.25">
      <c r="A25" s="139">
        <v>46185</v>
      </c>
      <c r="B25" s="118" t="s">
        <v>169</v>
      </c>
      <c r="C25" s="120" t="s">
        <v>155</v>
      </c>
      <c r="D25" s="99" t="s">
        <v>36</v>
      </c>
      <c r="E25" s="99" t="s">
        <v>162</v>
      </c>
      <c r="F25" s="122">
        <v>5</v>
      </c>
      <c r="G25" s="109">
        <v>100</v>
      </c>
      <c r="H25" s="109">
        <f>F25*G25</f>
        <v>500</v>
      </c>
      <c r="I25" s="99" t="s">
        <v>151</v>
      </c>
      <c r="J25" s="99" t="s">
        <v>9</v>
      </c>
      <c r="K25" s="99" t="s">
        <v>10</v>
      </c>
    </row>
    <row r="26" spans="1:11" s="6" customFormat="1" ht="12" customHeight="1" x14ac:dyDescent="0.25">
      <c r="A26" s="139"/>
      <c r="B26" s="119"/>
      <c r="C26" s="120"/>
      <c r="D26" s="99"/>
      <c r="E26" s="99"/>
      <c r="F26" s="122"/>
      <c r="G26" s="109"/>
      <c r="H26" s="109"/>
      <c r="I26" s="99"/>
      <c r="J26" s="99"/>
      <c r="K26" s="99"/>
    </row>
    <row r="27" spans="1:11" s="6" customFormat="1" ht="12" customHeight="1" x14ac:dyDescent="0.25">
      <c r="A27" s="139">
        <v>46186</v>
      </c>
      <c r="B27" s="118" t="s">
        <v>170</v>
      </c>
      <c r="C27" s="125" t="s">
        <v>158</v>
      </c>
      <c r="D27" s="99" t="s">
        <v>36</v>
      </c>
      <c r="E27" s="99" t="s">
        <v>159</v>
      </c>
      <c r="F27" s="122">
        <v>35</v>
      </c>
      <c r="G27" s="109">
        <v>20</v>
      </c>
      <c r="H27" s="109">
        <f>F27*G27</f>
        <v>700</v>
      </c>
      <c r="I27" s="99" t="s">
        <v>151</v>
      </c>
      <c r="J27" s="99" t="s">
        <v>9</v>
      </c>
      <c r="K27" s="99" t="s">
        <v>10</v>
      </c>
    </row>
    <row r="28" spans="1:11" s="6" customFormat="1" ht="12" customHeight="1" x14ac:dyDescent="0.25">
      <c r="A28" s="139"/>
      <c r="B28" s="119"/>
      <c r="C28" s="125"/>
      <c r="D28" s="99"/>
      <c r="E28" s="99"/>
      <c r="F28" s="122"/>
      <c r="G28" s="109"/>
      <c r="H28" s="109"/>
      <c r="I28" s="99"/>
      <c r="J28" s="99"/>
      <c r="K28" s="99"/>
    </row>
    <row r="29" spans="1:11" s="6" customFormat="1" ht="12" customHeight="1" x14ac:dyDescent="0.25">
      <c r="A29" s="139">
        <v>46186</v>
      </c>
      <c r="B29" s="118" t="s">
        <v>171</v>
      </c>
      <c r="C29" s="134" t="s">
        <v>161</v>
      </c>
      <c r="D29" s="99" t="s">
        <v>36</v>
      </c>
      <c r="E29" s="135" t="s">
        <v>162</v>
      </c>
      <c r="F29" s="136">
        <v>10</v>
      </c>
      <c r="G29" s="109">
        <v>10</v>
      </c>
      <c r="H29" s="109">
        <f>F29*G29</f>
        <v>100</v>
      </c>
      <c r="I29" s="99" t="s">
        <v>151</v>
      </c>
      <c r="J29" s="99" t="s">
        <v>9</v>
      </c>
      <c r="K29" s="99" t="s">
        <v>10</v>
      </c>
    </row>
    <row r="30" spans="1:11" s="6" customFormat="1" ht="12" customHeight="1" x14ac:dyDescent="0.25">
      <c r="A30" s="139"/>
      <c r="B30" s="119"/>
      <c r="C30" s="134"/>
      <c r="D30" s="99"/>
      <c r="E30" s="135"/>
      <c r="F30" s="137"/>
      <c r="G30" s="109"/>
      <c r="H30" s="109"/>
      <c r="I30" s="99"/>
      <c r="J30" s="99"/>
      <c r="K30" s="99"/>
    </row>
    <row r="31" spans="1:11" s="6" customFormat="1" ht="12" customHeight="1" x14ac:dyDescent="0.25">
      <c r="A31" s="139">
        <v>46186</v>
      </c>
      <c r="B31" s="118" t="s">
        <v>172</v>
      </c>
      <c r="C31" s="120" t="s">
        <v>155</v>
      </c>
      <c r="D31" s="99" t="s">
        <v>36</v>
      </c>
      <c r="E31" s="99" t="s">
        <v>156</v>
      </c>
      <c r="F31" s="140">
        <v>5</v>
      </c>
      <c r="G31" s="109">
        <v>100</v>
      </c>
      <c r="H31" s="109">
        <f>F31*G31</f>
        <v>500</v>
      </c>
      <c r="I31" s="99" t="s">
        <v>151</v>
      </c>
      <c r="J31" s="99" t="s">
        <v>9</v>
      </c>
      <c r="K31" s="99" t="s">
        <v>10</v>
      </c>
    </row>
    <row r="32" spans="1:11" s="6" customFormat="1" ht="12" customHeight="1" x14ac:dyDescent="0.25">
      <c r="A32" s="139"/>
      <c r="B32" s="119"/>
      <c r="C32" s="120"/>
      <c r="D32" s="99"/>
      <c r="E32" s="99"/>
      <c r="F32" s="140"/>
      <c r="G32" s="109"/>
      <c r="H32" s="109"/>
      <c r="I32" s="99"/>
      <c r="J32" s="99"/>
      <c r="K32" s="99"/>
    </row>
    <row r="33" spans="1:11" s="6" customFormat="1" ht="12" customHeight="1" x14ac:dyDescent="0.25">
      <c r="A33" s="139">
        <v>46187</v>
      </c>
      <c r="B33" s="118" t="s">
        <v>173</v>
      </c>
      <c r="C33" s="125" t="s">
        <v>158</v>
      </c>
      <c r="D33" s="99" t="s">
        <v>36</v>
      </c>
      <c r="E33" s="99" t="s">
        <v>159</v>
      </c>
      <c r="F33" s="122">
        <v>40</v>
      </c>
      <c r="G33" s="109">
        <v>20</v>
      </c>
      <c r="H33" s="109">
        <f>F33*G33</f>
        <v>800</v>
      </c>
      <c r="I33" s="99" t="s">
        <v>151</v>
      </c>
      <c r="J33" s="99" t="s">
        <v>9</v>
      </c>
      <c r="K33" s="99" t="s">
        <v>10</v>
      </c>
    </row>
    <row r="34" spans="1:11" s="6" customFormat="1" ht="12" customHeight="1" x14ac:dyDescent="0.25">
      <c r="A34" s="139"/>
      <c r="B34" s="119"/>
      <c r="C34" s="125"/>
      <c r="D34" s="99"/>
      <c r="E34" s="99"/>
      <c r="F34" s="122"/>
      <c r="G34" s="109"/>
      <c r="H34" s="109"/>
      <c r="I34" s="99"/>
      <c r="J34" s="99"/>
      <c r="K34" s="99"/>
    </row>
    <row r="35" spans="1:11" s="6" customFormat="1" ht="12" customHeight="1" x14ac:dyDescent="0.25">
      <c r="A35" s="139">
        <v>46187</v>
      </c>
      <c r="B35" s="118" t="s">
        <v>174</v>
      </c>
      <c r="C35" s="134" t="s">
        <v>161</v>
      </c>
      <c r="D35" s="99" t="s">
        <v>36</v>
      </c>
      <c r="E35" s="135" t="s">
        <v>162</v>
      </c>
      <c r="F35" s="138">
        <v>9</v>
      </c>
      <c r="G35" s="109">
        <v>10</v>
      </c>
      <c r="H35" s="109">
        <f>F35*G35</f>
        <v>90</v>
      </c>
      <c r="I35" s="99" t="s">
        <v>151</v>
      </c>
      <c r="J35" s="99" t="s">
        <v>9</v>
      </c>
      <c r="K35" s="99" t="s">
        <v>10</v>
      </c>
    </row>
    <row r="36" spans="1:11" s="6" customFormat="1" ht="12" customHeight="1" x14ac:dyDescent="0.25">
      <c r="A36" s="139"/>
      <c r="B36" s="119"/>
      <c r="C36" s="134"/>
      <c r="D36" s="99"/>
      <c r="E36" s="135"/>
      <c r="F36" s="138"/>
      <c r="G36" s="109"/>
      <c r="H36" s="109"/>
      <c r="I36" s="99"/>
      <c r="J36" s="99"/>
      <c r="K36" s="99"/>
    </row>
    <row r="37" spans="1:11" s="6" customFormat="1" ht="12" customHeight="1" x14ac:dyDescent="0.25">
      <c r="A37" s="139">
        <v>46187</v>
      </c>
      <c r="B37" s="118" t="s">
        <v>175</v>
      </c>
      <c r="C37" s="120" t="s">
        <v>155</v>
      </c>
      <c r="D37" s="99" t="s">
        <v>36</v>
      </c>
      <c r="E37" s="99" t="s">
        <v>156</v>
      </c>
      <c r="F37" s="140">
        <v>10</v>
      </c>
      <c r="G37" s="109">
        <v>100</v>
      </c>
      <c r="H37" s="109">
        <f>F37*G37</f>
        <v>1000</v>
      </c>
      <c r="I37" s="99" t="s">
        <v>151</v>
      </c>
      <c r="J37" s="99" t="s">
        <v>9</v>
      </c>
      <c r="K37" s="99" t="s">
        <v>10</v>
      </c>
    </row>
    <row r="38" spans="1:11" s="6" customFormat="1" ht="12" customHeight="1" x14ac:dyDescent="0.25">
      <c r="A38" s="139"/>
      <c r="B38" s="119"/>
      <c r="C38" s="120"/>
      <c r="D38" s="99"/>
      <c r="E38" s="99"/>
      <c r="F38" s="140"/>
      <c r="G38" s="109"/>
      <c r="H38" s="109"/>
      <c r="I38" s="99"/>
      <c r="J38" s="99"/>
      <c r="K38" s="99"/>
    </row>
    <row r="39" spans="1:11" s="6" customFormat="1" ht="12.75" customHeight="1" x14ac:dyDescent="0.25">
      <c r="A39" s="117">
        <v>46190</v>
      </c>
      <c r="B39" s="118" t="s">
        <v>176</v>
      </c>
      <c r="C39" s="125" t="s">
        <v>153</v>
      </c>
      <c r="D39" s="99" t="s">
        <v>36</v>
      </c>
      <c r="E39" s="135" t="s">
        <v>150</v>
      </c>
      <c r="F39" s="122">
        <v>27</v>
      </c>
      <c r="G39" s="109">
        <v>100</v>
      </c>
      <c r="H39" s="109">
        <f>F39*G39</f>
        <v>2700</v>
      </c>
      <c r="I39" s="99" t="s">
        <v>151</v>
      </c>
      <c r="J39" s="99" t="s">
        <v>9</v>
      </c>
      <c r="K39" s="99" t="s">
        <v>10</v>
      </c>
    </row>
    <row r="40" spans="1:11" s="6" customFormat="1" ht="12.75" customHeight="1" x14ac:dyDescent="0.25">
      <c r="A40" s="117"/>
      <c r="B40" s="119"/>
      <c r="C40" s="125"/>
      <c r="D40" s="99"/>
      <c r="E40" s="135"/>
      <c r="F40" s="122"/>
      <c r="G40" s="109"/>
      <c r="H40" s="109"/>
      <c r="I40" s="99"/>
      <c r="J40" s="99"/>
      <c r="K40" s="99"/>
    </row>
    <row r="41" spans="1:11" s="6" customFormat="1" ht="12.75" customHeight="1" x14ac:dyDescent="0.25">
      <c r="A41" s="139">
        <v>46190</v>
      </c>
      <c r="B41" s="118" t="s">
        <v>177</v>
      </c>
      <c r="C41" s="120" t="s">
        <v>155</v>
      </c>
      <c r="D41" s="99" t="s">
        <v>36</v>
      </c>
      <c r="E41" s="99" t="s">
        <v>156</v>
      </c>
      <c r="F41" s="140">
        <v>5</v>
      </c>
      <c r="G41" s="109">
        <v>100</v>
      </c>
      <c r="H41" s="109">
        <f>F41*G41</f>
        <v>500</v>
      </c>
      <c r="I41" s="99" t="s">
        <v>151</v>
      </c>
      <c r="J41" s="99" t="s">
        <v>9</v>
      </c>
      <c r="K41" s="99" t="s">
        <v>10</v>
      </c>
    </row>
    <row r="42" spans="1:11" s="6" customFormat="1" ht="12.75" customHeight="1" x14ac:dyDescent="0.25">
      <c r="A42" s="139"/>
      <c r="B42" s="119"/>
      <c r="C42" s="120"/>
      <c r="D42" s="99"/>
      <c r="E42" s="99"/>
      <c r="F42" s="140"/>
      <c r="G42" s="109"/>
      <c r="H42" s="109"/>
      <c r="I42" s="99"/>
      <c r="J42" s="99"/>
      <c r="K42" s="99"/>
    </row>
    <row r="43" spans="1:11" s="6" customFormat="1" ht="12" customHeight="1" x14ac:dyDescent="0.25">
      <c r="A43" s="139">
        <v>46191</v>
      </c>
      <c r="B43" s="118" t="s">
        <v>178</v>
      </c>
      <c r="C43" s="120" t="s">
        <v>155</v>
      </c>
      <c r="D43" s="99" t="s">
        <v>36</v>
      </c>
      <c r="E43" s="99" t="s">
        <v>156</v>
      </c>
      <c r="F43" s="140">
        <v>5</v>
      </c>
      <c r="G43" s="109">
        <v>100</v>
      </c>
      <c r="H43" s="109">
        <f>F43*G43</f>
        <v>500</v>
      </c>
      <c r="I43" s="99" t="s">
        <v>151</v>
      </c>
      <c r="J43" s="99" t="s">
        <v>9</v>
      </c>
      <c r="K43" s="99" t="s">
        <v>10</v>
      </c>
    </row>
    <row r="44" spans="1:11" s="6" customFormat="1" ht="12" customHeight="1" x14ac:dyDescent="0.25">
      <c r="A44" s="139"/>
      <c r="B44" s="119"/>
      <c r="C44" s="120"/>
      <c r="D44" s="99"/>
      <c r="E44" s="99"/>
      <c r="F44" s="140"/>
      <c r="G44" s="109"/>
      <c r="H44" s="109"/>
      <c r="I44" s="99"/>
      <c r="J44" s="99"/>
      <c r="K44" s="99"/>
    </row>
    <row r="45" spans="1:11" s="6" customFormat="1" ht="12" customHeight="1" x14ac:dyDescent="0.25">
      <c r="A45" s="139">
        <v>46192</v>
      </c>
      <c r="B45" s="118" t="s">
        <v>179</v>
      </c>
      <c r="C45" s="125" t="s">
        <v>158</v>
      </c>
      <c r="D45" s="99" t="s">
        <v>36</v>
      </c>
      <c r="E45" s="99" t="s">
        <v>159</v>
      </c>
      <c r="F45" s="115">
        <v>35</v>
      </c>
      <c r="G45" s="109">
        <v>20</v>
      </c>
      <c r="H45" s="109">
        <f>F45*G45</f>
        <v>700</v>
      </c>
      <c r="I45" s="99" t="s">
        <v>151</v>
      </c>
      <c r="J45" s="99" t="s">
        <v>9</v>
      </c>
      <c r="K45" s="99" t="s">
        <v>10</v>
      </c>
    </row>
    <row r="46" spans="1:11" s="6" customFormat="1" ht="12" customHeight="1" x14ac:dyDescent="0.25">
      <c r="A46" s="139"/>
      <c r="B46" s="119"/>
      <c r="C46" s="125"/>
      <c r="D46" s="99"/>
      <c r="E46" s="99"/>
      <c r="F46" s="116"/>
      <c r="G46" s="109"/>
      <c r="H46" s="109"/>
      <c r="I46" s="99"/>
      <c r="J46" s="99"/>
      <c r="K46" s="99"/>
    </row>
    <row r="47" spans="1:11" s="6" customFormat="1" ht="12" customHeight="1" x14ac:dyDescent="0.25">
      <c r="A47" s="139">
        <v>46192</v>
      </c>
      <c r="B47" s="118" t="s">
        <v>180</v>
      </c>
      <c r="C47" s="125" t="s">
        <v>155</v>
      </c>
      <c r="D47" s="99" t="s">
        <v>36</v>
      </c>
      <c r="E47" s="135" t="s">
        <v>162</v>
      </c>
      <c r="F47" s="141">
        <v>10</v>
      </c>
      <c r="G47" s="114">
        <v>100</v>
      </c>
      <c r="H47" s="109">
        <f>F47*G47</f>
        <v>1000</v>
      </c>
      <c r="I47" s="99" t="s">
        <v>151</v>
      </c>
      <c r="J47" s="99" t="s">
        <v>9</v>
      </c>
      <c r="K47" s="99" t="s">
        <v>10</v>
      </c>
    </row>
    <row r="48" spans="1:11" s="6" customFormat="1" ht="12" customHeight="1" x14ac:dyDescent="0.25">
      <c r="A48" s="139"/>
      <c r="B48" s="119"/>
      <c r="C48" s="125"/>
      <c r="D48" s="99"/>
      <c r="E48" s="135"/>
      <c r="F48" s="141"/>
      <c r="G48" s="114"/>
      <c r="H48" s="109"/>
      <c r="I48" s="99"/>
      <c r="J48" s="99"/>
      <c r="K48" s="99"/>
    </row>
    <row r="49" spans="1:11" s="6" customFormat="1" ht="12" customHeight="1" x14ac:dyDescent="0.25">
      <c r="A49" s="139">
        <v>46193</v>
      </c>
      <c r="B49" s="118" t="s">
        <v>181</v>
      </c>
      <c r="C49" s="125" t="s">
        <v>158</v>
      </c>
      <c r="D49" s="99" t="s">
        <v>36</v>
      </c>
      <c r="E49" s="99" t="s">
        <v>159</v>
      </c>
      <c r="F49" s="122">
        <v>37</v>
      </c>
      <c r="G49" s="109">
        <v>20</v>
      </c>
      <c r="H49" s="109">
        <f>F49*G49</f>
        <v>740</v>
      </c>
      <c r="I49" s="99" t="s">
        <v>151</v>
      </c>
      <c r="J49" s="99" t="s">
        <v>9</v>
      </c>
      <c r="K49" s="99" t="s">
        <v>10</v>
      </c>
    </row>
    <row r="50" spans="1:11" s="6" customFormat="1" ht="12" customHeight="1" x14ac:dyDescent="0.25">
      <c r="A50" s="139"/>
      <c r="B50" s="119"/>
      <c r="C50" s="125"/>
      <c r="D50" s="99"/>
      <c r="E50" s="99"/>
      <c r="F50" s="122"/>
      <c r="G50" s="109"/>
      <c r="H50" s="109"/>
      <c r="I50" s="99"/>
      <c r="J50" s="99"/>
      <c r="K50" s="99"/>
    </row>
    <row r="51" spans="1:11" s="6" customFormat="1" ht="12" customHeight="1" x14ac:dyDescent="0.25">
      <c r="A51" s="139">
        <v>46193</v>
      </c>
      <c r="B51" s="118" t="s">
        <v>182</v>
      </c>
      <c r="C51" s="134" t="s">
        <v>161</v>
      </c>
      <c r="D51" s="99" t="s">
        <v>36</v>
      </c>
      <c r="E51" s="135" t="s">
        <v>162</v>
      </c>
      <c r="F51" s="121">
        <v>11</v>
      </c>
      <c r="G51" s="109">
        <v>10</v>
      </c>
      <c r="H51" s="109">
        <f>F51*G51</f>
        <v>110</v>
      </c>
      <c r="I51" s="99" t="s">
        <v>151</v>
      </c>
      <c r="J51" s="99" t="s">
        <v>9</v>
      </c>
      <c r="K51" s="99" t="s">
        <v>10</v>
      </c>
    </row>
    <row r="52" spans="1:11" s="6" customFormat="1" ht="12" customHeight="1" x14ac:dyDescent="0.25">
      <c r="A52" s="139"/>
      <c r="B52" s="119"/>
      <c r="C52" s="134"/>
      <c r="D52" s="99"/>
      <c r="E52" s="135"/>
      <c r="F52" s="121"/>
      <c r="G52" s="109"/>
      <c r="H52" s="109"/>
      <c r="I52" s="99"/>
      <c r="J52" s="99"/>
      <c r="K52" s="99"/>
    </row>
    <row r="53" spans="1:11" s="6" customFormat="1" ht="12" customHeight="1" x14ac:dyDescent="0.25">
      <c r="A53" s="139">
        <v>46194</v>
      </c>
      <c r="B53" s="118" t="s">
        <v>183</v>
      </c>
      <c r="C53" s="134" t="s">
        <v>161</v>
      </c>
      <c r="D53" s="99" t="s">
        <v>36</v>
      </c>
      <c r="E53" s="135" t="s">
        <v>162</v>
      </c>
      <c r="F53" s="142" t="s">
        <v>184</v>
      </c>
      <c r="G53" s="109">
        <v>10</v>
      </c>
      <c r="H53" s="109">
        <f>F53*G53</f>
        <v>110</v>
      </c>
      <c r="I53" s="99" t="s">
        <v>151</v>
      </c>
      <c r="J53" s="99" t="s">
        <v>9</v>
      </c>
      <c r="K53" s="99" t="s">
        <v>10</v>
      </c>
    </row>
    <row r="54" spans="1:11" s="6" customFormat="1" ht="12" customHeight="1" x14ac:dyDescent="0.25">
      <c r="A54" s="139"/>
      <c r="B54" s="119"/>
      <c r="C54" s="134"/>
      <c r="D54" s="99"/>
      <c r="E54" s="135"/>
      <c r="F54" s="142"/>
      <c r="G54" s="109"/>
      <c r="H54" s="109"/>
      <c r="I54" s="99"/>
      <c r="J54" s="99"/>
      <c r="K54" s="99"/>
    </row>
    <row r="55" spans="1:11" s="6" customFormat="1" ht="12" customHeight="1" x14ac:dyDescent="0.25">
      <c r="A55" s="143">
        <v>46196</v>
      </c>
      <c r="B55" s="118" t="s">
        <v>185</v>
      </c>
      <c r="C55" s="144" t="s">
        <v>186</v>
      </c>
      <c r="D55" s="99" t="s">
        <v>36</v>
      </c>
      <c r="E55" s="135" t="s">
        <v>129</v>
      </c>
      <c r="F55" s="142" t="s">
        <v>187</v>
      </c>
      <c r="G55" s="109">
        <v>2</v>
      </c>
      <c r="H55" s="109">
        <f>F55*G55</f>
        <v>1094</v>
      </c>
      <c r="I55" s="99" t="s">
        <v>151</v>
      </c>
      <c r="J55" s="99" t="s">
        <v>9</v>
      </c>
      <c r="K55" s="99" t="s">
        <v>10</v>
      </c>
    </row>
    <row r="56" spans="1:11" s="6" customFormat="1" ht="12" customHeight="1" thickBot="1" x14ac:dyDescent="0.3">
      <c r="A56" s="143"/>
      <c r="B56" s="119"/>
      <c r="C56" s="144"/>
      <c r="D56" s="99"/>
      <c r="E56" s="135"/>
      <c r="F56" s="142"/>
      <c r="G56" s="109"/>
      <c r="H56" s="109"/>
      <c r="I56" s="99"/>
      <c r="J56" s="99"/>
      <c r="K56" s="99"/>
    </row>
    <row r="57" spans="1:11" ht="30" customHeight="1" x14ac:dyDescent="0.2">
      <c r="A57" s="101" t="s">
        <v>11</v>
      </c>
      <c r="B57" s="102"/>
      <c r="C57" s="102"/>
      <c r="D57" s="102"/>
      <c r="E57" s="102"/>
      <c r="F57" s="102"/>
      <c r="G57" s="102"/>
      <c r="H57" s="102"/>
      <c r="I57" s="102"/>
      <c r="J57" s="102"/>
      <c r="K57" s="103"/>
    </row>
    <row r="58" spans="1:11" ht="30" customHeight="1" x14ac:dyDescent="0.2">
      <c r="A58" s="92" t="s">
        <v>120</v>
      </c>
      <c r="B58" s="93"/>
      <c r="C58" s="93"/>
      <c r="D58" s="93"/>
      <c r="E58" s="93"/>
      <c r="F58" s="93"/>
      <c r="G58" s="93"/>
      <c r="H58" s="93"/>
      <c r="I58" s="93"/>
      <c r="J58" s="93"/>
      <c r="K58" s="94"/>
    </row>
    <row r="59" spans="1:11" ht="27" customHeight="1" thickBot="1" x14ac:dyDescent="0.25">
      <c r="A59" s="104" t="s">
        <v>12</v>
      </c>
      <c r="B59" s="105"/>
      <c r="C59" s="105"/>
      <c r="D59" s="105"/>
      <c r="E59" s="105"/>
      <c r="F59" s="105"/>
      <c r="G59" s="105"/>
      <c r="H59" s="105"/>
      <c r="I59" s="105"/>
      <c r="J59" s="105"/>
      <c r="K59" s="106"/>
    </row>
    <row r="60" spans="1:11" ht="35.65" customHeight="1" thickBot="1" x14ac:dyDescent="0.25">
      <c r="A60" s="43" t="s">
        <v>18</v>
      </c>
      <c r="B60" s="44" t="s">
        <v>19</v>
      </c>
      <c r="C60" s="44" t="s">
        <v>2</v>
      </c>
      <c r="D60" s="44" t="s">
        <v>20</v>
      </c>
      <c r="E60" s="44" t="s">
        <v>21</v>
      </c>
      <c r="F60" s="45" t="s">
        <v>22</v>
      </c>
      <c r="G60" s="46" t="s">
        <v>23</v>
      </c>
      <c r="H60" s="46" t="s">
        <v>24</v>
      </c>
      <c r="I60" s="44" t="s">
        <v>6</v>
      </c>
      <c r="J60" s="44" t="s">
        <v>7</v>
      </c>
      <c r="K60" s="47" t="s">
        <v>8</v>
      </c>
    </row>
    <row r="61" spans="1:11" s="6" customFormat="1" ht="12" customHeight="1" x14ac:dyDescent="0.25">
      <c r="A61" s="117">
        <v>46197</v>
      </c>
      <c r="B61" s="118" t="s">
        <v>188</v>
      </c>
      <c r="C61" s="125" t="s">
        <v>153</v>
      </c>
      <c r="D61" s="99" t="s">
        <v>36</v>
      </c>
      <c r="E61" s="135" t="s">
        <v>150</v>
      </c>
      <c r="F61" s="115">
        <v>27</v>
      </c>
      <c r="G61" s="109">
        <v>100</v>
      </c>
      <c r="H61" s="109">
        <f>F61*G61</f>
        <v>2700</v>
      </c>
      <c r="I61" s="99" t="s">
        <v>151</v>
      </c>
      <c r="J61" s="99" t="s">
        <v>9</v>
      </c>
      <c r="K61" s="99" t="s">
        <v>10</v>
      </c>
    </row>
    <row r="62" spans="1:11" s="6" customFormat="1" ht="12" customHeight="1" x14ac:dyDescent="0.25">
      <c r="A62" s="117"/>
      <c r="B62" s="119"/>
      <c r="C62" s="125"/>
      <c r="D62" s="99"/>
      <c r="E62" s="135"/>
      <c r="F62" s="116"/>
      <c r="G62" s="109"/>
      <c r="H62" s="109"/>
      <c r="I62" s="99"/>
      <c r="J62" s="99"/>
      <c r="K62" s="99"/>
    </row>
    <row r="63" spans="1:11" s="6" customFormat="1" ht="12" customHeight="1" x14ac:dyDescent="0.25">
      <c r="A63" s="117">
        <v>46198</v>
      </c>
      <c r="B63" s="118" t="s">
        <v>189</v>
      </c>
      <c r="C63" s="125" t="s">
        <v>155</v>
      </c>
      <c r="D63" s="99" t="s">
        <v>36</v>
      </c>
      <c r="E63" s="135" t="s">
        <v>162</v>
      </c>
      <c r="F63" s="141">
        <v>5</v>
      </c>
      <c r="G63" s="114">
        <v>100</v>
      </c>
      <c r="H63" s="109">
        <f>F63*G63</f>
        <v>500</v>
      </c>
      <c r="I63" s="99" t="s">
        <v>151</v>
      </c>
      <c r="J63" s="99" t="s">
        <v>9</v>
      </c>
      <c r="K63" s="99" t="s">
        <v>10</v>
      </c>
    </row>
    <row r="64" spans="1:11" s="6" customFormat="1" ht="12" customHeight="1" x14ac:dyDescent="0.25">
      <c r="A64" s="117"/>
      <c r="B64" s="119"/>
      <c r="C64" s="125"/>
      <c r="D64" s="99"/>
      <c r="E64" s="135"/>
      <c r="F64" s="141"/>
      <c r="G64" s="114"/>
      <c r="H64" s="109"/>
      <c r="I64" s="99"/>
      <c r="J64" s="99"/>
      <c r="K64" s="99"/>
    </row>
    <row r="65" spans="1:15" s="6" customFormat="1" ht="12" customHeight="1" x14ac:dyDescent="0.25">
      <c r="A65" s="117">
        <v>46199</v>
      </c>
      <c r="B65" s="118" t="s">
        <v>190</v>
      </c>
      <c r="C65" s="125" t="s">
        <v>158</v>
      </c>
      <c r="D65" s="99" t="s">
        <v>36</v>
      </c>
      <c r="E65" s="99" t="s">
        <v>159</v>
      </c>
      <c r="F65" s="122">
        <v>31</v>
      </c>
      <c r="G65" s="109">
        <v>20</v>
      </c>
      <c r="H65" s="109">
        <f>F65*G65</f>
        <v>620</v>
      </c>
      <c r="I65" s="99" t="s">
        <v>151</v>
      </c>
      <c r="J65" s="99" t="s">
        <v>9</v>
      </c>
      <c r="K65" s="99" t="s">
        <v>10</v>
      </c>
    </row>
    <row r="66" spans="1:15" s="6" customFormat="1" ht="12" customHeight="1" x14ac:dyDescent="0.25">
      <c r="A66" s="117"/>
      <c r="B66" s="119"/>
      <c r="C66" s="125"/>
      <c r="D66" s="99"/>
      <c r="E66" s="99"/>
      <c r="F66" s="122"/>
      <c r="G66" s="109"/>
      <c r="H66" s="109"/>
      <c r="I66" s="99"/>
      <c r="J66" s="99"/>
      <c r="K66" s="99"/>
    </row>
    <row r="67" spans="1:15" s="6" customFormat="1" ht="12" customHeight="1" x14ac:dyDescent="0.25">
      <c r="A67" s="117">
        <v>46199</v>
      </c>
      <c r="B67" s="118" t="s">
        <v>191</v>
      </c>
      <c r="C67" s="134" t="s">
        <v>161</v>
      </c>
      <c r="D67" s="99" t="s">
        <v>36</v>
      </c>
      <c r="E67" s="135" t="s">
        <v>162</v>
      </c>
      <c r="F67" s="142" t="s">
        <v>192</v>
      </c>
      <c r="G67" s="109">
        <v>10</v>
      </c>
      <c r="H67" s="109">
        <f>F67*G67</f>
        <v>120</v>
      </c>
      <c r="I67" s="99" t="s">
        <v>151</v>
      </c>
      <c r="J67" s="99" t="s">
        <v>9</v>
      </c>
      <c r="K67" s="99" t="s">
        <v>10</v>
      </c>
    </row>
    <row r="68" spans="1:15" s="6" customFormat="1" ht="12.75" customHeight="1" x14ac:dyDescent="0.25">
      <c r="A68" s="117"/>
      <c r="B68" s="119"/>
      <c r="C68" s="134"/>
      <c r="D68" s="99"/>
      <c r="E68" s="135"/>
      <c r="F68" s="142"/>
      <c r="G68" s="109"/>
      <c r="H68" s="109"/>
      <c r="I68" s="99"/>
      <c r="J68" s="99"/>
      <c r="K68" s="99"/>
    </row>
    <row r="69" spans="1:15" s="6" customFormat="1" ht="12.75" customHeight="1" x14ac:dyDescent="0.25">
      <c r="A69" s="117">
        <v>46199</v>
      </c>
      <c r="B69" s="118" t="s">
        <v>193</v>
      </c>
      <c r="C69" s="120" t="s">
        <v>155</v>
      </c>
      <c r="D69" s="99" t="s">
        <v>36</v>
      </c>
      <c r="E69" s="99" t="s">
        <v>156</v>
      </c>
      <c r="F69" s="121">
        <v>5</v>
      </c>
      <c r="G69" s="109">
        <v>100</v>
      </c>
      <c r="H69" s="109">
        <f>F69*G69</f>
        <v>500</v>
      </c>
      <c r="I69" s="99" t="s">
        <v>151</v>
      </c>
      <c r="J69" s="99" t="s">
        <v>9</v>
      </c>
      <c r="K69" s="99" t="s">
        <v>10</v>
      </c>
    </row>
    <row r="70" spans="1:15" s="6" customFormat="1" ht="12.75" customHeight="1" x14ac:dyDescent="0.25">
      <c r="A70" s="117"/>
      <c r="B70" s="119"/>
      <c r="C70" s="120"/>
      <c r="D70" s="99"/>
      <c r="E70" s="99"/>
      <c r="F70" s="121"/>
      <c r="G70" s="109"/>
      <c r="H70" s="109"/>
      <c r="I70" s="99"/>
      <c r="J70" s="99"/>
      <c r="K70" s="99"/>
    </row>
    <row r="71" spans="1:15" s="6" customFormat="1" ht="12" customHeight="1" x14ac:dyDescent="0.25">
      <c r="A71" s="117">
        <v>46200</v>
      </c>
      <c r="B71" s="118" t="s">
        <v>194</v>
      </c>
      <c r="C71" s="125" t="s">
        <v>158</v>
      </c>
      <c r="D71" s="99" t="s">
        <v>36</v>
      </c>
      <c r="E71" s="99" t="s">
        <v>159</v>
      </c>
      <c r="F71" s="122">
        <v>25</v>
      </c>
      <c r="G71" s="109">
        <v>20</v>
      </c>
      <c r="H71" s="109">
        <f>F71*G71</f>
        <v>500</v>
      </c>
      <c r="I71" s="99" t="s">
        <v>151</v>
      </c>
      <c r="J71" s="99" t="s">
        <v>9</v>
      </c>
      <c r="K71" s="99" t="s">
        <v>10</v>
      </c>
    </row>
    <row r="72" spans="1:15" s="6" customFormat="1" ht="12" customHeight="1" x14ac:dyDescent="0.25">
      <c r="A72" s="117"/>
      <c r="B72" s="119"/>
      <c r="C72" s="125"/>
      <c r="D72" s="99"/>
      <c r="E72" s="99"/>
      <c r="F72" s="122"/>
      <c r="G72" s="109"/>
      <c r="H72" s="109"/>
      <c r="I72" s="99"/>
      <c r="J72" s="99"/>
      <c r="K72" s="99"/>
    </row>
    <row r="73" spans="1:15" s="6" customFormat="1" ht="12" customHeight="1" x14ac:dyDescent="0.25">
      <c r="A73" s="117">
        <v>46200</v>
      </c>
      <c r="B73" s="118" t="s">
        <v>195</v>
      </c>
      <c r="C73" s="134" t="s">
        <v>161</v>
      </c>
      <c r="D73" s="99" t="s">
        <v>36</v>
      </c>
      <c r="E73" s="135" t="s">
        <v>162</v>
      </c>
      <c r="F73" s="142" t="s">
        <v>196</v>
      </c>
      <c r="G73" s="109">
        <v>10</v>
      </c>
      <c r="H73" s="109">
        <f>F73*G73</f>
        <v>150</v>
      </c>
      <c r="I73" s="99" t="s">
        <v>151</v>
      </c>
      <c r="J73" s="99" t="s">
        <v>9</v>
      </c>
      <c r="K73" s="99" t="s">
        <v>10</v>
      </c>
    </row>
    <row r="74" spans="1:15" s="6" customFormat="1" ht="12" customHeight="1" x14ac:dyDescent="0.25">
      <c r="A74" s="117"/>
      <c r="B74" s="119"/>
      <c r="C74" s="134"/>
      <c r="D74" s="99"/>
      <c r="E74" s="135"/>
      <c r="F74" s="142"/>
      <c r="G74" s="109"/>
      <c r="H74" s="109"/>
      <c r="I74" s="99"/>
      <c r="J74" s="99"/>
      <c r="K74" s="99"/>
    </row>
    <row r="75" spans="1:15" s="6" customFormat="1" ht="12" customHeight="1" x14ac:dyDescent="0.25">
      <c r="A75" s="117">
        <v>46200</v>
      </c>
      <c r="B75" s="118" t="s">
        <v>197</v>
      </c>
      <c r="C75" s="120" t="s">
        <v>155</v>
      </c>
      <c r="D75" s="99" t="s">
        <v>36</v>
      </c>
      <c r="E75" s="99" t="s">
        <v>156</v>
      </c>
      <c r="F75" s="142" t="s">
        <v>198</v>
      </c>
      <c r="G75" s="109">
        <v>100</v>
      </c>
      <c r="H75" s="109">
        <f>F75*G75</f>
        <v>1000</v>
      </c>
      <c r="I75" s="99" t="s">
        <v>151</v>
      </c>
      <c r="J75" s="99" t="s">
        <v>9</v>
      </c>
      <c r="K75" s="99" t="s">
        <v>10</v>
      </c>
    </row>
    <row r="76" spans="1:15" s="6" customFormat="1" ht="12" customHeight="1" x14ac:dyDescent="0.25">
      <c r="A76" s="117"/>
      <c r="B76" s="119"/>
      <c r="C76" s="120"/>
      <c r="D76" s="99"/>
      <c r="E76" s="99"/>
      <c r="F76" s="142"/>
      <c r="G76" s="109"/>
      <c r="H76" s="109"/>
      <c r="I76" s="99"/>
      <c r="J76" s="99"/>
      <c r="K76" s="99"/>
    </row>
    <row r="77" spans="1:15" s="6" customFormat="1" ht="12" customHeight="1" x14ac:dyDescent="0.25">
      <c r="A77" s="117">
        <v>46201</v>
      </c>
      <c r="B77" s="118" t="s">
        <v>199</v>
      </c>
      <c r="C77" s="134" t="s">
        <v>200</v>
      </c>
      <c r="D77" s="99" t="s">
        <v>36</v>
      </c>
      <c r="E77" s="135" t="s">
        <v>129</v>
      </c>
      <c r="F77" s="145">
        <v>80</v>
      </c>
      <c r="G77" s="109">
        <v>2</v>
      </c>
      <c r="H77" s="109">
        <f>F77*G77</f>
        <v>160</v>
      </c>
      <c r="I77" s="99" t="s">
        <v>151</v>
      </c>
      <c r="J77" s="99" t="s">
        <v>9</v>
      </c>
      <c r="K77" s="99" t="s">
        <v>10</v>
      </c>
    </row>
    <row r="78" spans="1:15" s="6" customFormat="1" ht="12" customHeight="1" x14ac:dyDescent="0.25">
      <c r="A78" s="117"/>
      <c r="B78" s="119"/>
      <c r="C78" s="134"/>
      <c r="D78" s="99"/>
      <c r="E78" s="135"/>
      <c r="F78" s="145"/>
      <c r="G78" s="109"/>
      <c r="H78" s="109"/>
      <c r="I78" s="99"/>
      <c r="J78" s="99"/>
      <c r="K78" s="99"/>
    </row>
    <row r="79" spans="1:15" s="52" customFormat="1" ht="12" customHeight="1" x14ac:dyDescent="0.25">
      <c r="A79" s="117">
        <v>46202</v>
      </c>
      <c r="B79" s="118" t="s">
        <v>201</v>
      </c>
      <c r="C79" s="134" t="s">
        <v>200</v>
      </c>
      <c r="D79" s="99" t="s">
        <v>36</v>
      </c>
      <c r="E79" s="135" t="s">
        <v>129</v>
      </c>
      <c r="F79" s="145">
        <v>80</v>
      </c>
      <c r="G79" s="109">
        <v>2</v>
      </c>
      <c r="H79" s="109">
        <f>F79*G79</f>
        <v>160</v>
      </c>
      <c r="I79" s="99" t="s">
        <v>151</v>
      </c>
      <c r="J79" s="99" t="s">
        <v>9</v>
      </c>
      <c r="K79" s="99" t="s">
        <v>10</v>
      </c>
    </row>
    <row r="80" spans="1:15" s="52" customFormat="1" ht="12" customHeight="1" x14ac:dyDescent="0.25">
      <c r="A80" s="117"/>
      <c r="B80" s="119"/>
      <c r="C80" s="134"/>
      <c r="D80" s="99"/>
      <c r="E80" s="135"/>
      <c r="F80" s="145"/>
      <c r="G80" s="109"/>
      <c r="H80" s="109"/>
      <c r="I80" s="99"/>
      <c r="J80" s="99"/>
      <c r="K80" s="99"/>
      <c r="L80" s="53"/>
      <c r="M80" s="53"/>
      <c r="N80" s="53"/>
      <c r="O80" s="53"/>
    </row>
    <row r="81" spans="1:15" s="6" customFormat="1" ht="12" customHeight="1" x14ac:dyDescent="0.25">
      <c r="A81" s="143">
        <v>46202</v>
      </c>
      <c r="B81" s="118" t="s">
        <v>202</v>
      </c>
      <c r="C81" s="143" t="s">
        <v>203</v>
      </c>
      <c r="D81" s="146" t="s">
        <v>36</v>
      </c>
      <c r="E81" s="147" t="s">
        <v>129</v>
      </c>
      <c r="F81" s="122">
        <v>62</v>
      </c>
      <c r="G81" s="148">
        <v>1</v>
      </c>
      <c r="H81" s="148">
        <f>F81*G81</f>
        <v>62</v>
      </c>
      <c r="I81" s="146" t="s">
        <v>151</v>
      </c>
      <c r="J81" s="99" t="s">
        <v>9</v>
      </c>
      <c r="K81" s="99" t="s">
        <v>10</v>
      </c>
      <c r="L81" s="54"/>
      <c r="M81" s="54"/>
      <c r="N81" s="54"/>
      <c r="O81" s="54"/>
    </row>
    <row r="82" spans="1:15" s="6" customFormat="1" ht="11.25" customHeight="1" x14ac:dyDescent="0.25">
      <c r="A82" s="143"/>
      <c r="B82" s="119"/>
      <c r="C82" s="143"/>
      <c r="D82" s="146"/>
      <c r="E82" s="147"/>
      <c r="F82" s="122"/>
      <c r="G82" s="148"/>
      <c r="H82" s="148"/>
      <c r="I82" s="146"/>
      <c r="J82" s="99"/>
      <c r="K82" s="99"/>
      <c r="L82" s="54"/>
      <c r="M82" s="54"/>
      <c r="N82" s="54" t="s">
        <v>204</v>
      </c>
      <c r="O82" s="54"/>
    </row>
    <row r="83" spans="1:15" s="6" customFormat="1" ht="11.25" customHeight="1" x14ac:dyDescent="0.25">
      <c r="A83" s="143">
        <v>46202</v>
      </c>
      <c r="B83" s="118" t="s">
        <v>205</v>
      </c>
      <c r="C83" s="143" t="s">
        <v>206</v>
      </c>
      <c r="D83" s="146" t="s">
        <v>36</v>
      </c>
      <c r="E83" s="147" t="s">
        <v>129</v>
      </c>
      <c r="F83" s="122">
        <v>4</v>
      </c>
      <c r="G83" s="148">
        <v>1</v>
      </c>
      <c r="H83" s="148">
        <f>F83*G83</f>
        <v>4</v>
      </c>
      <c r="I83" s="146" t="s">
        <v>151</v>
      </c>
      <c r="J83" s="99" t="s">
        <v>9</v>
      </c>
      <c r="K83" s="99" t="s">
        <v>10</v>
      </c>
      <c r="L83" s="54"/>
      <c r="M83" s="54"/>
      <c r="N83" s="54"/>
      <c r="O83" s="54"/>
    </row>
    <row r="84" spans="1:15" s="6" customFormat="1" ht="11.25" customHeight="1" x14ac:dyDescent="0.25">
      <c r="A84" s="143"/>
      <c r="B84" s="119"/>
      <c r="C84" s="143"/>
      <c r="D84" s="146"/>
      <c r="E84" s="147"/>
      <c r="F84" s="122"/>
      <c r="G84" s="148"/>
      <c r="H84" s="148"/>
      <c r="I84" s="146"/>
      <c r="J84" s="99"/>
      <c r="K84" s="99"/>
      <c r="L84" s="54"/>
      <c r="M84" s="54"/>
      <c r="N84" s="54"/>
      <c r="O84" s="54"/>
    </row>
    <row r="85" spans="1:15" s="6" customFormat="1" ht="12" customHeight="1" x14ac:dyDescent="0.25">
      <c r="A85" s="55"/>
      <c r="B85" s="4"/>
      <c r="C85" s="56" t="s">
        <v>25</v>
      </c>
      <c r="F85" s="57"/>
      <c r="H85" s="63">
        <f>SUM(H5:H84)</f>
        <v>26490</v>
      </c>
      <c r="L85" s="54"/>
      <c r="M85" s="54"/>
      <c r="N85" s="54"/>
      <c r="O85" s="54"/>
    </row>
    <row r="86" spans="1:15" s="6" customFormat="1" ht="12" customHeight="1" x14ac:dyDescent="0.25">
      <c r="A86" s="55"/>
      <c r="B86" s="4"/>
      <c r="C86" s="56"/>
      <c r="F86" s="57"/>
      <c r="H86" s="73"/>
      <c r="L86" s="54"/>
      <c r="M86" s="54"/>
      <c r="N86" s="54"/>
      <c r="O86" s="54"/>
    </row>
    <row r="87" spans="1:15" s="6" customFormat="1" ht="12" customHeight="1" x14ac:dyDescent="0.25">
      <c r="A87" s="55"/>
      <c r="B87" s="4"/>
      <c r="C87" s="56"/>
      <c r="F87" s="57"/>
      <c r="H87" s="73"/>
      <c r="L87" s="54"/>
      <c r="M87" s="54"/>
      <c r="N87" s="54"/>
      <c r="O87" s="54"/>
    </row>
    <row r="88" spans="1:15" s="6" customFormat="1" ht="12" customHeight="1" x14ac:dyDescent="0.25">
      <c r="A88" s="55"/>
      <c r="B88" s="4"/>
      <c r="C88" s="56"/>
      <c r="F88" s="57"/>
      <c r="H88" s="73"/>
      <c r="L88" s="54"/>
      <c r="M88" s="54"/>
      <c r="N88" s="54"/>
      <c r="O88" s="54"/>
    </row>
    <row r="89" spans="1:15" s="6" customFormat="1" ht="12" customHeight="1" x14ac:dyDescent="0.25">
      <c r="A89" s="55"/>
      <c r="B89" s="4"/>
      <c r="F89" s="57"/>
      <c r="L89" s="54"/>
      <c r="M89" s="54"/>
      <c r="N89" s="54"/>
      <c r="O89" s="54"/>
    </row>
    <row r="90" spans="1:15" s="6" customFormat="1" ht="12" customHeight="1" x14ac:dyDescent="0.25">
      <c r="A90" s="55"/>
      <c r="B90" s="4"/>
      <c r="C90" s="58" t="s">
        <v>72</v>
      </c>
      <c r="F90" s="57"/>
      <c r="H90" s="59"/>
      <c r="I90" s="58" t="s">
        <v>73</v>
      </c>
      <c r="J90" s="60"/>
      <c r="L90" s="54"/>
      <c r="M90" s="54"/>
      <c r="N90" s="54"/>
      <c r="O90" s="54"/>
    </row>
    <row r="91" spans="1:15" s="6" customFormat="1" ht="12" customHeight="1" x14ac:dyDescent="0.25">
      <c r="A91" s="55"/>
      <c r="B91" s="4"/>
      <c r="C91" s="71" t="s">
        <v>26</v>
      </c>
      <c r="F91" s="57"/>
      <c r="H91" s="59"/>
      <c r="I91" s="58" t="s">
        <v>27</v>
      </c>
      <c r="J91" s="60"/>
    </row>
    <row r="92" spans="1:15" s="6" customFormat="1" ht="12" customHeight="1" x14ac:dyDescent="0.25">
      <c r="A92" s="55"/>
      <c r="B92" s="4"/>
      <c r="C92" s="71" t="s">
        <v>28</v>
      </c>
      <c r="F92" s="57"/>
      <c r="H92" s="59"/>
      <c r="I92" s="71" t="s">
        <v>28</v>
      </c>
      <c r="J92" s="60"/>
    </row>
    <row r="93" spans="1:15" s="6" customFormat="1" ht="12" customHeight="1" x14ac:dyDescent="0.25">
      <c r="A93" s="55"/>
      <c r="B93" s="4"/>
      <c r="C93" s="71" t="s">
        <v>74</v>
      </c>
      <c r="F93" s="57"/>
      <c r="H93" s="59"/>
      <c r="I93" s="71" t="s">
        <v>74</v>
      </c>
      <c r="J93" s="60"/>
    </row>
    <row r="94" spans="1:15" s="6" customFormat="1" ht="12" customHeight="1" x14ac:dyDescent="0.25">
      <c r="A94" s="55"/>
      <c r="B94" s="4"/>
      <c r="C94" s="61"/>
      <c r="D94" s="61"/>
      <c r="F94" s="57"/>
      <c r="H94" s="62"/>
    </row>
    <row r="95" spans="1:15" s="6" customFormat="1" ht="12" customHeight="1" x14ac:dyDescent="0.25">
      <c r="A95" s="55"/>
      <c r="B95" s="4"/>
      <c r="C95" s="61"/>
      <c r="D95" s="61"/>
      <c r="F95" s="57"/>
      <c r="H95" s="62"/>
    </row>
    <row r="96" spans="1:15" s="6" customFormat="1" ht="12" customHeight="1" x14ac:dyDescent="0.25">
      <c r="A96" s="55"/>
      <c r="B96" s="4"/>
      <c r="C96" s="61"/>
      <c r="D96" s="100" t="s">
        <v>30</v>
      </c>
      <c r="E96" s="100"/>
      <c r="F96" s="100"/>
      <c r="G96" s="100"/>
      <c r="H96" s="100"/>
    </row>
    <row r="97" spans="1:9" s="6" customFormat="1" ht="12" customHeight="1" x14ac:dyDescent="0.25">
      <c r="A97" s="55"/>
      <c r="B97" s="4"/>
      <c r="C97" s="61"/>
      <c r="D97" s="61"/>
      <c r="F97" s="71" t="s">
        <v>207</v>
      </c>
      <c r="H97" s="62"/>
    </row>
    <row r="98" spans="1:9" s="6" customFormat="1" ht="12" customHeight="1" x14ac:dyDescent="0.25">
      <c r="A98" s="55"/>
      <c r="B98" s="4"/>
      <c r="C98" s="61"/>
      <c r="D98" s="61"/>
      <c r="F98" s="71" t="s">
        <v>75</v>
      </c>
      <c r="H98" s="62"/>
    </row>
    <row r="99" spans="1:9" s="6" customFormat="1" ht="12" customHeight="1" x14ac:dyDescent="0.25">
      <c r="A99" s="55"/>
      <c r="B99" s="4"/>
      <c r="C99" s="61"/>
      <c r="D99" s="61"/>
      <c r="F99" s="71" t="s">
        <v>76</v>
      </c>
      <c r="H99" s="62"/>
    </row>
    <row r="100" spans="1:9" s="6" customFormat="1" ht="12" customHeight="1" x14ac:dyDescent="0.25">
      <c r="A100" s="55"/>
      <c r="B100" s="4"/>
      <c r="C100" s="61"/>
      <c r="D100" s="61"/>
      <c r="F100" s="58" t="s">
        <v>31</v>
      </c>
      <c r="H100" s="62"/>
    </row>
    <row r="101" spans="1:9" s="6" customFormat="1" ht="12" customHeight="1" x14ac:dyDescent="0.25">
      <c r="B101" s="55"/>
      <c r="C101" s="4"/>
      <c r="D101" s="61"/>
      <c r="E101" s="61"/>
      <c r="G101" s="57"/>
      <c r="I101" s="62"/>
    </row>
  </sheetData>
  <mergeCells count="425">
    <mergeCell ref="I81:I82"/>
    <mergeCell ref="J81:J82"/>
    <mergeCell ref="A83:A84"/>
    <mergeCell ref="B83:B84"/>
    <mergeCell ref="C83:C84"/>
    <mergeCell ref="D83:D84"/>
    <mergeCell ref="E83:E84"/>
    <mergeCell ref="F83:F84"/>
    <mergeCell ref="G83:G84"/>
    <mergeCell ref="H83:H84"/>
    <mergeCell ref="I83:I84"/>
    <mergeCell ref="J83:J84"/>
    <mergeCell ref="A81:A82"/>
    <mergeCell ref="B81:B82"/>
    <mergeCell ref="C81:C82"/>
    <mergeCell ref="D81:D82"/>
    <mergeCell ref="E81:E82"/>
    <mergeCell ref="F81:F82"/>
    <mergeCell ref="G81:G82"/>
    <mergeCell ref="H81:H82"/>
    <mergeCell ref="B79:B80"/>
    <mergeCell ref="C79:C80"/>
    <mergeCell ref="D79:D80"/>
    <mergeCell ref="E79:E80"/>
    <mergeCell ref="F79:F80"/>
    <mergeCell ref="G79:G80"/>
    <mergeCell ref="H79:H80"/>
    <mergeCell ref="I79:I80"/>
    <mergeCell ref="J79:J80"/>
    <mergeCell ref="B77:B78"/>
    <mergeCell ref="C77:C78"/>
    <mergeCell ref="D77:D78"/>
    <mergeCell ref="E77:E78"/>
    <mergeCell ref="F77:F78"/>
    <mergeCell ref="G77:G78"/>
    <mergeCell ref="H77:H78"/>
    <mergeCell ref="I77:I78"/>
    <mergeCell ref="J77:J78"/>
    <mergeCell ref="I73:I74"/>
    <mergeCell ref="J73:J74"/>
    <mergeCell ref="A75:A76"/>
    <mergeCell ref="B75:B76"/>
    <mergeCell ref="C75:C76"/>
    <mergeCell ref="D75:D76"/>
    <mergeCell ref="E75:E76"/>
    <mergeCell ref="F75:F76"/>
    <mergeCell ref="G75:G76"/>
    <mergeCell ref="H75:H76"/>
    <mergeCell ref="I75:I76"/>
    <mergeCell ref="J75:J76"/>
    <mergeCell ref="A73:A74"/>
    <mergeCell ref="B73:B74"/>
    <mergeCell ref="C73:C74"/>
    <mergeCell ref="D73:D74"/>
    <mergeCell ref="E73:E74"/>
    <mergeCell ref="F73:F74"/>
    <mergeCell ref="G73:G74"/>
    <mergeCell ref="H73:H74"/>
    <mergeCell ref="B71:B72"/>
    <mergeCell ref="C71:C72"/>
    <mergeCell ref="D71:D72"/>
    <mergeCell ref="E71:E72"/>
    <mergeCell ref="F71:F72"/>
    <mergeCell ref="G71:G72"/>
    <mergeCell ref="H71:H72"/>
    <mergeCell ref="I71:I72"/>
    <mergeCell ref="J71:J72"/>
    <mergeCell ref="B69:B70"/>
    <mergeCell ref="C69:C70"/>
    <mergeCell ref="D69:D70"/>
    <mergeCell ref="E69:E70"/>
    <mergeCell ref="F69:F70"/>
    <mergeCell ref="G69:G70"/>
    <mergeCell ref="H69:H70"/>
    <mergeCell ref="I69:I70"/>
    <mergeCell ref="J69:J70"/>
    <mergeCell ref="I63:I64"/>
    <mergeCell ref="J63:J64"/>
    <mergeCell ref="I65:I66"/>
    <mergeCell ref="J65:J66"/>
    <mergeCell ref="A67:A68"/>
    <mergeCell ref="B67:B68"/>
    <mergeCell ref="C67:C68"/>
    <mergeCell ref="D67:D68"/>
    <mergeCell ref="E67:E68"/>
    <mergeCell ref="F67:F68"/>
    <mergeCell ref="G67:G68"/>
    <mergeCell ref="H67:H68"/>
    <mergeCell ref="I67:I68"/>
    <mergeCell ref="J67:J68"/>
    <mergeCell ref="A65:A66"/>
    <mergeCell ref="B65:B66"/>
    <mergeCell ref="C65:C66"/>
    <mergeCell ref="D65:D66"/>
    <mergeCell ref="E65:E66"/>
    <mergeCell ref="F65:F66"/>
    <mergeCell ref="G65:G66"/>
    <mergeCell ref="H65:H66"/>
    <mergeCell ref="J55:J56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J61:J62"/>
    <mergeCell ref="A55:A56"/>
    <mergeCell ref="B55:B56"/>
    <mergeCell ref="C55:C56"/>
    <mergeCell ref="D55:D56"/>
    <mergeCell ref="E55:E56"/>
    <mergeCell ref="F55:F56"/>
    <mergeCell ref="G55:G56"/>
    <mergeCell ref="H55:H56"/>
    <mergeCell ref="J51:J52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A51:A52"/>
    <mergeCell ref="B51:B52"/>
    <mergeCell ref="C51:C52"/>
    <mergeCell ref="D51:D52"/>
    <mergeCell ref="E51:E52"/>
    <mergeCell ref="F51:F52"/>
    <mergeCell ref="G51:G52"/>
    <mergeCell ref="H51:H52"/>
    <mergeCell ref="F47:F48"/>
    <mergeCell ref="G47:G48"/>
    <mergeCell ref="H47:H48"/>
    <mergeCell ref="I47:I48"/>
    <mergeCell ref="J47:J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J49:J50"/>
    <mergeCell ref="B47:B48"/>
    <mergeCell ref="C47:C48"/>
    <mergeCell ref="D47:D48"/>
    <mergeCell ref="E47:E48"/>
    <mergeCell ref="J37:J38"/>
    <mergeCell ref="J39:J40"/>
    <mergeCell ref="J41:J42"/>
    <mergeCell ref="J43:J44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J45:J46"/>
    <mergeCell ref="D43:D44"/>
    <mergeCell ref="E43:E44"/>
    <mergeCell ref="F43:F44"/>
    <mergeCell ref="A41:A42"/>
    <mergeCell ref="B41:B42"/>
    <mergeCell ref="C41:C42"/>
    <mergeCell ref="D41:D42"/>
    <mergeCell ref="E41:E42"/>
    <mergeCell ref="A47:A48"/>
    <mergeCell ref="F41:F42"/>
    <mergeCell ref="A43:A44"/>
    <mergeCell ref="B43:B44"/>
    <mergeCell ref="C43:C44"/>
    <mergeCell ref="A79:A80"/>
    <mergeCell ref="A77:A78"/>
    <mergeCell ref="A71:A72"/>
    <mergeCell ref="J5:J6"/>
    <mergeCell ref="J7:J8"/>
    <mergeCell ref="J9:J10"/>
    <mergeCell ref="J11:J12"/>
    <mergeCell ref="J13:J14"/>
    <mergeCell ref="J15:J16"/>
    <mergeCell ref="J17:J18"/>
    <mergeCell ref="J19:J20"/>
    <mergeCell ref="J21:J22"/>
    <mergeCell ref="J23:J24"/>
    <mergeCell ref="J25:J26"/>
    <mergeCell ref="J27:J28"/>
    <mergeCell ref="J29:J30"/>
    <mergeCell ref="J31:J32"/>
    <mergeCell ref="J33:J34"/>
    <mergeCell ref="J35:J36"/>
    <mergeCell ref="I41:I42"/>
    <mergeCell ref="I43:I44"/>
    <mergeCell ref="I51:I52"/>
    <mergeCell ref="I55:I56"/>
    <mergeCell ref="I23:I24"/>
    <mergeCell ref="I25:I26"/>
    <mergeCell ref="I27:I28"/>
    <mergeCell ref="I29:I30"/>
    <mergeCell ref="I31:I32"/>
    <mergeCell ref="I33:I34"/>
    <mergeCell ref="I35:I36"/>
    <mergeCell ref="I37:I38"/>
    <mergeCell ref="I39:I40"/>
    <mergeCell ref="I5:I6"/>
    <mergeCell ref="I7:I8"/>
    <mergeCell ref="I9:I10"/>
    <mergeCell ref="I11:I12"/>
    <mergeCell ref="I13:I14"/>
    <mergeCell ref="I15:I16"/>
    <mergeCell ref="I17:I18"/>
    <mergeCell ref="I19:I20"/>
    <mergeCell ref="I21:I22"/>
    <mergeCell ref="F37:F38"/>
    <mergeCell ref="A39:A40"/>
    <mergeCell ref="B39:B40"/>
    <mergeCell ref="C39:C40"/>
    <mergeCell ref="D39:D40"/>
    <mergeCell ref="E39:E40"/>
    <mergeCell ref="F39:F40"/>
    <mergeCell ref="A37:A38"/>
    <mergeCell ref="B37:B38"/>
    <mergeCell ref="C37:C38"/>
    <mergeCell ref="D37:D38"/>
    <mergeCell ref="E37:E38"/>
    <mergeCell ref="A35:A36"/>
    <mergeCell ref="B35:B36"/>
    <mergeCell ref="C35:C36"/>
    <mergeCell ref="D35:D36"/>
    <mergeCell ref="E35:E36"/>
    <mergeCell ref="F35:F36"/>
    <mergeCell ref="F31:F32"/>
    <mergeCell ref="A33:A34"/>
    <mergeCell ref="B33:B34"/>
    <mergeCell ref="C33:C34"/>
    <mergeCell ref="D33:D34"/>
    <mergeCell ref="E33:E34"/>
    <mergeCell ref="F33:F34"/>
    <mergeCell ref="A31:A32"/>
    <mergeCell ref="B31:B32"/>
    <mergeCell ref="C31:C32"/>
    <mergeCell ref="D31:D32"/>
    <mergeCell ref="E31:E32"/>
    <mergeCell ref="E27:E28"/>
    <mergeCell ref="F27:F28"/>
    <mergeCell ref="A29:A30"/>
    <mergeCell ref="B29:B30"/>
    <mergeCell ref="C29:C30"/>
    <mergeCell ref="D29:D30"/>
    <mergeCell ref="E29:E30"/>
    <mergeCell ref="F29:F30"/>
    <mergeCell ref="A27:A28"/>
    <mergeCell ref="B27:B28"/>
    <mergeCell ref="C27:C28"/>
    <mergeCell ref="D27:D28"/>
    <mergeCell ref="A25:A26"/>
    <mergeCell ref="B25:B26"/>
    <mergeCell ref="C25:C26"/>
    <mergeCell ref="D25:D26"/>
    <mergeCell ref="E25:E26"/>
    <mergeCell ref="F25:F26"/>
    <mergeCell ref="A21:A22"/>
    <mergeCell ref="B21:B22"/>
    <mergeCell ref="C21:C22"/>
    <mergeCell ref="D21:D22"/>
    <mergeCell ref="E21:E22"/>
    <mergeCell ref="F21:F22"/>
    <mergeCell ref="A23:A24"/>
    <mergeCell ref="B23:B24"/>
    <mergeCell ref="C23:C24"/>
    <mergeCell ref="D23:D24"/>
    <mergeCell ref="E23:E24"/>
    <mergeCell ref="F23:F24"/>
    <mergeCell ref="A19:A20"/>
    <mergeCell ref="B19:B20"/>
    <mergeCell ref="C19:C20"/>
    <mergeCell ref="D19:D20"/>
    <mergeCell ref="E19:E20"/>
    <mergeCell ref="F19:F20"/>
    <mergeCell ref="A17:A18"/>
    <mergeCell ref="B17:B18"/>
    <mergeCell ref="C17:C18"/>
    <mergeCell ref="D17:D18"/>
    <mergeCell ref="F15:F16"/>
    <mergeCell ref="A13:A14"/>
    <mergeCell ref="B13:B14"/>
    <mergeCell ref="C13:C14"/>
    <mergeCell ref="D13:D14"/>
    <mergeCell ref="E13:E14"/>
    <mergeCell ref="F13:F14"/>
    <mergeCell ref="E17:E18"/>
    <mergeCell ref="F17:F18"/>
    <mergeCell ref="A7:A8"/>
    <mergeCell ref="B7:B8"/>
    <mergeCell ref="C7:C8"/>
    <mergeCell ref="D7:D8"/>
    <mergeCell ref="E7:E8"/>
    <mergeCell ref="A5:A6"/>
    <mergeCell ref="B5:B6"/>
    <mergeCell ref="C5:C6"/>
    <mergeCell ref="D15:D16"/>
    <mergeCell ref="E15:E16"/>
    <mergeCell ref="G21:G22"/>
    <mergeCell ref="G23:G24"/>
    <mergeCell ref="A1:K1"/>
    <mergeCell ref="A2:K2"/>
    <mergeCell ref="A3:K3"/>
    <mergeCell ref="E11:E12"/>
    <mergeCell ref="F11:F12"/>
    <mergeCell ref="A9:A10"/>
    <mergeCell ref="B9:B10"/>
    <mergeCell ref="C9:C10"/>
    <mergeCell ref="D9:D10"/>
    <mergeCell ref="E9:E10"/>
    <mergeCell ref="A15:A16"/>
    <mergeCell ref="B15:B16"/>
    <mergeCell ref="C15:C16"/>
    <mergeCell ref="F9:F10"/>
    <mergeCell ref="F7:F8"/>
    <mergeCell ref="D5:D6"/>
    <mergeCell ref="E5:E6"/>
    <mergeCell ref="B11:B12"/>
    <mergeCell ref="C11:C12"/>
    <mergeCell ref="D11:D12"/>
    <mergeCell ref="A11:A12"/>
    <mergeCell ref="F5:F6"/>
    <mergeCell ref="G25:G26"/>
    <mergeCell ref="G27:G28"/>
    <mergeCell ref="G29:G30"/>
    <mergeCell ref="H5:H6"/>
    <mergeCell ref="H7:H8"/>
    <mergeCell ref="H9:H10"/>
    <mergeCell ref="H11:H12"/>
    <mergeCell ref="H13:H14"/>
    <mergeCell ref="H15:H16"/>
    <mergeCell ref="H17:H18"/>
    <mergeCell ref="H19:H20"/>
    <mergeCell ref="H21:H22"/>
    <mergeCell ref="G5:G6"/>
    <mergeCell ref="G7:G8"/>
    <mergeCell ref="G9:G10"/>
    <mergeCell ref="G11:G12"/>
    <mergeCell ref="H23:H24"/>
    <mergeCell ref="H25:H26"/>
    <mergeCell ref="H27:H28"/>
    <mergeCell ref="H29:H30"/>
    <mergeCell ref="G13:G14"/>
    <mergeCell ref="G15:G16"/>
    <mergeCell ref="G17:G18"/>
    <mergeCell ref="G19:G20"/>
    <mergeCell ref="H31:H32"/>
    <mergeCell ref="H33:H34"/>
    <mergeCell ref="H35:H36"/>
    <mergeCell ref="H37:H38"/>
    <mergeCell ref="H39:H40"/>
    <mergeCell ref="H41:H42"/>
    <mergeCell ref="H43:H44"/>
    <mergeCell ref="G31:G32"/>
    <mergeCell ref="G33:G34"/>
    <mergeCell ref="G35:G36"/>
    <mergeCell ref="G37:G38"/>
    <mergeCell ref="G39:G40"/>
    <mergeCell ref="G41:G42"/>
    <mergeCell ref="G43:G44"/>
    <mergeCell ref="K5:K6"/>
    <mergeCell ref="K7:K8"/>
    <mergeCell ref="K9:K10"/>
    <mergeCell ref="K11:K12"/>
    <mergeCell ref="K13:K14"/>
    <mergeCell ref="K15:K16"/>
    <mergeCell ref="K17:K18"/>
    <mergeCell ref="K19:K20"/>
    <mergeCell ref="K21:K22"/>
    <mergeCell ref="K23:K24"/>
    <mergeCell ref="K25:K26"/>
    <mergeCell ref="K27:K28"/>
    <mergeCell ref="K29:K30"/>
    <mergeCell ref="K31:K32"/>
    <mergeCell ref="K33:K34"/>
    <mergeCell ref="K35:K36"/>
    <mergeCell ref="K37:K38"/>
    <mergeCell ref="K39:K40"/>
    <mergeCell ref="K41:K42"/>
    <mergeCell ref="K43:K44"/>
    <mergeCell ref="K45:K46"/>
    <mergeCell ref="K47:K48"/>
    <mergeCell ref="K49:K50"/>
    <mergeCell ref="K51:K52"/>
    <mergeCell ref="K53:K54"/>
    <mergeCell ref="K55:K56"/>
    <mergeCell ref="K61:K62"/>
    <mergeCell ref="K81:K82"/>
    <mergeCell ref="K83:K84"/>
    <mergeCell ref="D96:H96"/>
    <mergeCell ref="A57:K57"/>
    <mergeCell ref="A58:K58"/>
    <mergeCell ref="A59:K59"/>
    <mergeCell ref="K63:K64"/>
    <mergeCell ref="K65:K66"/>
    <mergeCell ref="K67:K68"/>
    <mergeCell ref="K69:K70"/>
    <mergeCell ref="K71:K72"/>
    <mergeCell ref="K73:K74"/>
    <mergeCell ref="K75:K76"/>
    <mergeCell ref="K77:K78"/>
    <mergeCell ref="K79:K80"/>
    <mergeCell ref="A69:A70"/>
    <mergeCell ref="A63:A64"/>
    <mergeCell ref="B63:B64"/>
    <mergeCell ref="C63:C64"/>
    <mergeCell ref="D63:D64"/>
    <mergeCell ref="E63:E64"/>
    <mergeCell ref="F63:F64"/>
    <mergeCell ref="G63:G64"/>
    <mergeCell ref="H63:H64"/>
  </mergeCells>
  <pageMargins left="0.70866141732283472" right="0.70866141732283472" top="0.74803149606299213" bottom="0.74803149606299213" header="0.31496062992125984" footer="0.31496062992125984"/>
  <pageSetup paperSize="256" scale="98" fitToHeight="3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Of. Gral.</vt:lpstr>
      <vt:lpstr>VILLAS</vt:lpstr>
      <vt:lpstr>CADIPSIC</vt:lpstr>
      <vt:lpstr>CADIPSIC!Área_de_impresión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Rebeca Rojas Ramirez</dc:creator>
  <cp:lastModifiedBy>Yehick Jeanette Flores Padilla</cp:lastModifiedBy>
  <cp:lastPrinted>2026-07-03T16:41:07Z</cp:lastPrinted>
  <dcterms:created xsi:type="dcterms:W3CDTF">2024-10-11T18:47:21Z</dcterms:created>
  <dcterms:modified xsi:type="dcterms:W3CDTF">2026-07-13T20:06:35Z</dcterms:modified>
</cp:coreProperties>
</file>