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31875D3A-C72A-4EB7-8480-1C2F4A9AEED9}" xr6:coauthVersionLast="45" xr6:coauthVersionMax="45" xr10:uidLastSave="{00000000-0000-0000-0000-000000000000}"/>
  <bookViews>
    <workbookView xWindow="-120" yWindow="-120" windowWidth="20730" windowHeight="11160" xr2:uid="{C5A6A00A-E6BF-4EC8-945F-C2B4DEFE68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59" i="1" l="1"/>
  <c r="DE59" i="1"/>
  <c r="CV59" i="1"/>
  <c r="CM59" i="1"/>
  <c r="CD59" i="1"/>
  <c r="BU59" i="1"/>
  <c r="BL59" i="1"/>
  <c r="BC59" i="1"/>
  <c r="AT59" i="1"/>
  <c r="AK59" i="1"/>
  <c r="AB59" i="1"/>
  <c r="S59" i="1"/>
  <c r="DO59" i="1" s="1"/>
  <c r="DN58" i="1"/>
  <c r="DE58" i="1"/>
  <c r="CV58" i="1"/>
  <c r="CM58" i="1"/>
  <c r="CD58" i="1"/>
  <c r="BU58" i="1"/>
  <c r="BL58" i="1"/>
  <c r="BC58" i="1"/>
  <c r="AT58" i="1"/>
  <c r="AK58" i="1"/>
  <c r="AB58" i="1"/>
  <c r="S58" i="1"/>
  <c r="DO58" i="1" s="1"/>
  <c r="DN57" i="1"/>
  <c r="DE57" i="1"/>
  <c r="CV57" i="1"/>
  <c r="CM57" i="1"/>
  <c r="CD57" i="1"/>
  <c r="BU57" i="1"/>
  <c r="BL57" i="1"/>
  <c r="BC57" i="1"/>
  <c r="AT57" i="1"/>
  <c r="AK57" i="1"/>
  <c r="AB57" i="1"/>
  <c r="S57" i="1"/>
  <c r="DO57" i="1" s="1"/>
  <c r="DN56" i="1"/>
  <c r="DE56" i="1"/>
  <c r="CV56" i="1"/>
  <c r="CM56" i="1"/>
  <c r="CD56" i="1"/>
  <c r="BU56" i="1"/>
  <c r="BL56" i="1"/>
  <c r="BC56" i="1"/>
  <c r="AT56" i="1"/>
  <c r="AK56" i="1"/>
  <c r="AB56" i="1"/>
  <c r="S56" i="1"/>
  <c r="DO56" i="1" s="1"/>
  <c r="DN55" i="1"/>
  <c r="DE55" i="1"/>
  <c r="CV55" i="1"/>
  <c r="CM55" i="1"/>
  <c r="CD55" i="1"/>
  <c r="BU55" i="1"/>
  <c r="BL55" i="1"/>
  <c r="BC55" i="1"/>
  <c r="AT55" i="1"/>
  <c r="AK55" i="1"/>
  <c r="AB55" i="1"/>
  <c r="S55" i="1"/>
  <c r="DO55" i="1" s="1"/>
  <c r="DN54" i="1"/>
  <c r="DE54" i="1"/>
  <c r="CV54" i="1"/>
  <c r="CM54" i="1"/>
  <c r="CD54" i="1"/>
  <c r="BU54" i="1"/>
  <c r="BL54" i="1"/>
  <c r="BC54" i="1"/>
  <c r="AT54" i="1"/>
  <c r="AK54" i="1"/>
  <c r="AB54" i="1"/>
  <c r="S54" i="1"/>
  <c r="DO54" i="1" s="1"/>
  <c r="DN53" i="1"/>
  <c r="DE53" i="1"/>
  <c r="CV53" i="1"/>
  <c r="CM53" i="1"/>
  <c r="CD53" i="1"/>
  <c r="BU53" i="1"/>
  <c r="BL53" i="1"/>
  <c r="BC53" i="1"/>
  <c r="AT53" i="1"/>
  <c r="AK53" i="1"/>
  <c r="AB53" i="1"/>
  <c r="S53" i="1"/>
  <c r="DO53" i="1" s="1"/>
  <c r="DN52" i="1"/>
  <c r="DE52" i="1"/>
  <c r="CV52" i="1"/>
  <c r="CM52" i="1"/>
  <c r="CD52" i="1"/>
  <c r="BU52" i="1"/>
  <c r="BL52" i="1"/>
  <c r="BC52" i="1"/>
  <c r="AT52" i="1"/>
  <c r="AK52" i="1"/>
  <c r="AB52" i="1"/>
  <c r="S52" i="1"/>
  <c r="DO52" i="1" s="1"/>
  <c r="DN51" i="1"/>
  <c r="DE51" i="1"/>
  <c r="CV51" i="1"/>
  <c r="CM51" i="1"/>
  <c r="CD51" i="1"/>
  <c r="BU51" i="1"/>
  <c r="BL51" i="1"/>
  <c r="BC51" i="1"/>
  <c r="AT51" i="1"/>
  <c r="AK51" i="1"/>
  <c r="AB51" i="1"/>
  <c r="S51" i="1"/>
  <c r="DO51" i="1" s="1"/>
  <c r="DN50" i="1"/>
  <c r="DE50" i="1"/>
  <c r="CV50" i="1"/>
  <c r="CM50" i="1"/>
  <c r="CD50" i="1"/>
  <c r="BU50" i="1"/>
  <c r="BL50" i="1"/>
  <c r="BC50" i="1"/>
  <c r="AT50" i="1"/>
  <c r="AK50" i="1"/>
  <c r="AB50" i="1"/>
  <c r="S50" i="1"/>
  <c r="DO50" i="1" s="1"/>
  <c r="DN49" i="1"/>
  <c r="DE49" i="1"/>
  <c r="CV49" i="1"/>
  <c r="CM49" i="1"/>
  <c r="CD49" i="1"/>
  <c r="BU49" i="1"/>
  <c r="BL49" i="1"/>
  <c r="BC49" i="1"/>
  <c r="AT49" i="1"/>
  <c r="AK49" i="1"/>
  <c r="AB49" i="1"/>
  <c r="S49" i="1"/>
  <c r="DO49" i="1" s="1"/>
  <c r="DN48" i="1"/>
  <c r="DE48" i="1"/>
  <c r="CV48" i="1"/>
  <c r="CM48" i="1"/>
  <c r="CD48" i="1"/>
  <c r="BU48" i="1"/>
  <c r="BL48" i="1"/>
  <c r="BC48" i="1"/>
  <c r="AT48" i="1"/>
  <c r="AK48" i="1"/>
  <c r="AB48" i="1"/>
  <c r="S48" i="1"/>
  <c r="DO48" i="1" s="1"/>
  <c r="DN47" i="1"/>
  <c r="DE47" i="1"/>
  <c r="CV47" i="1"/>
  <c r="CM47" i="1"/>
  <c r="CD47" i="1"/>
  <c r="BU47" i="1"/>
  <c r="BL47" i="1"/>
  <c r="BC47" i="1"/>
  <c r="AT47" i="1"/>
  <c r="AK47" i="1"/>
  <c r="AB47" i="1"/>
  <c r="S47" i="1"/>
  <c r="DO47" i="1" s="1"/>
  <c r="DN46" i="1"/>
  <c r="DE46" i="1"/>
  <c r="CV46" i="1"/>
  <c r="CM46" i="1"/>
  <c r="CD46" i="1"/>
  <c r="BU46" i="1"/>
  <c r="BL46" i="1"/>
  <c r="BC46" i="1"/>
  <c r="AT46" i="1"/>
  <c r="AK46" i="1"/>
  <c r="AB46" i="1"/>
  <c r="S46" i="1"/>
  <c r="DO46" i="1" s="1"/>
  <c r="DN45" i="1"/>
  <c r="DE45" i="1"/>
  <c r="CV45" i="1"/>
  <c r="CM45" i="1"/>
  <c r="CD45" i="1"/>
  <c r="BU45" i="1"/>
  <c r="BL45" i="1"/>
  <c r="BC45" i="1"/>
  <c r="AT45" i="1"/>
  <c r="AK45" i="1"/>
  <c r="AB45" i="1"/>
  <c r="S45" i="1"/>
  <c r="DO45" i="1" s="1"/>
  <c r="DN44" i="1"/>
  <c r="DE44" i="1"/>
  <c r="CV44" i="1"/>
  <c r="CM44" i="1"/>
  <c r="CD44" i="1"/>
  <c r="BU44" i="1"/>
  <c r="BL44" i="1"/>
  <c r="BC44" i="1"/>
  <c r="AT44" i="1"/>
  <c r="AK44" i="1"/>
  <c r="AB44" i="1"/>
  <c r="S44" i="1"/>
  <c r="DO44" i="1" s="1"/>
  <c r="DN43" i="1"/>
  <c r="DE43" i="1"/>
  <c r="CV43" i="1"/>
  <c r="CM43" i="1"/>
  <c r="CD43" i="1"/>
  <c r="BU43" i="1"/>
  <c r="BL43" i="1"/>
  <c r="BC43" i="1"/>
  <c r="AT43" i="1"/>
  <c r="AK43" i="1"/>
  <c r="AA43" i="1"/>
  <c r="Z43" i="1"/>
  <c r="AB43" i="1" s="1"/>
  <c r="DO43" i="1" s="1"/>
  <c r="S43" i="1"/>
  <c r="DN42" i="1"/>
  <c r="DE42" i="1"/>
  <c r="CV42" i="1"/>
  <c r="CM42" i="1"/>
  <c r="CD42" i="1"/>
  <c r="BU42" i="1"/>
  <c r="BL42" i="1"/>
  <c r="BC42" i="1"/>
  <c r="AT42" i="1"/>
  <c r="AK42" i="1"/>
  <c r="AB42" i="1"/>
  <c r="S42" i="1"/>
  <c r="DO42" i="1" s="1"/>
  <c r="DN41" i="1"/>
  <c r="DE41" i="1"/>
  <c r="CV41" i="1"/>
  <c r="CM41" i="1"/>
  <c r="CD41" i="1"/>
  <c r="BU41" i="1"/>
  <c r="BL41" i="1"/>
  <c r="BC41" i="1"/>
  <c r="AT41" i="1"/>
  <c r="AK41" i="1"/>
  <c r="AB41" i="1"/>
  <c r="S41" i="1"/>
  <c r="DO41" i="1" s="1"/>
  <c r="DN40" i="1"/>
  <c r="DE40" i="1"/>
  <c r="CV40" i="1"/>
  <c r="CM40" i="1"/>
  <c r="CD40" i="1"/>
  <c r="BU40" i="1"/>
  <c r="BL40" i="1"/>
  <c r="BC40" i="1"/>
  <c r="AT40" i="1"/>
  <c r="AK40" i="1"/>
  <c r="AB40" i="1"/>
  <c r="S40" i="1"/>
  <c r="DO40" i="1" s="1"/>
  <c r="DN39" i="1"/>
  <c r="DE39" i="1"/>
  <c r="CV39" i="1"/>
  <c r="CM39" i="1"/>
  <c r="CD39" i="1"/>
  <c r="BU39" i="1"/>
  <c r="BL39" i="1"/>
  <c r="BC39" i="1"/>
  <c r="AT39" i="1"/>
  <c r="AK39" i="1"/>
  <c r="AB39" i="1"/>
  <c r="S39" i="1"/>
  <c r="DO39" i="1" s="1"/>
  <c r="DN38" i="1"/>
  <c r="DE38" i="1"/>
  <c r="CV38" i="1"/>
  <c r="CM38" i="1"/>
  <c r="CD38" i="1"/>
  <c r="BU38" i="1"/>
  <c r="BL38" i="1"/>
  <c r="BC38" i="1"/>
  <c r="AT38" i="1"/>
  <c r="AK38" i="1"/>
  <c r="AB38" i="1"/>
  <c r="S38" i="1"/>
  <c r="DO38" i="1" s="1"/>
  <c r="DN37" i="1"/>
  <c r="DE37" i="1"/>
  <c r="CV37" i="1"/>
  <c r="CM37" i="1"/>
  <c r="CD37" i="1"/>
  <c r="BU37" i="1"/>
  <c r="BL37" i="1"/>
  <c r="BC37" i="1"/>
  <c r="AT37" i="1"/>
  <c r="AK37" i="1"/>
  <c r="AB37" i="1"/>
  <c r="S37" i="1"/>
  <c r="DO37" i="1" s="1"/>
  <c r="DN36" i="1"/>
  <c r="DE36" i="1"/>
  <c r="CV36" i="1"/>
  <c r="CM36" i="1"/>
  <c r="CD36" i="1"/>
  <c r="BU36" i="1"/>
  <c r="BL36" i="1"/>
  <c r="BC36" i="1"/>
  <c r="AT36" i="1"/>
  <c r="AK36" i="1"/>
  <c r="AB36" i="1"/>
  <c r="S36" i="1"/>
  <c r="DO36" i="1" s="1"/>
  <c r="DN35" i="1"/>
  <c r="DE35" i="1"/>
  <c r="CV35" i="1"/>
  <c r="CM35" i="1"/>
  <c r="CD35" i="1"/>
  <c r="BU35" i="1"/>
  <c r="BL35" i="1"/>
  <c r="BC35" i="1"/>
  <c r="AT35" i="1"/>
  <c r="AK35" i="1"/>
  <c r="AA35" i="1"/>
  <c r="AB35" i="1" s="1"/>
  <c r="Z35" i="1"/>
  <c r="S35" i="1"/>
  <c r="Q35" i="1"/>
  <c r="DN34" i="1"/>
  <c r="DE34" i="1"/>
  <c r="CV34" i="1"/>
  <c r="CM34" i="1"/>
  <c r="CD34" i="1"/>
  <c r="BU34" i="1"/>
  <c r="BL34" i="1"/>
  <c r="BC34" i="1"/>
  <c r="AT34" i="1"/>
  <c r="AK34" i="1"/>
  <c r="AB34" i="1"/>
  <c r="S34" i="1"/>
  <c r="DO34" i="1" s="1"/>
  <c r="DN33" i="1"/>
  <c r="DE33" i="1"/>
  <c r="CV33" i="1"/>
  <c r="CM33" i="1"/>
  <c r="CD33" i="1"/>
  <c r="BU33" i="1"/>
  <c r="BL33" i="1"/>
  <c r="BC33" i="1"/>
  <c r="AT33" i="1"/>
  <c r="AJ33" i="1"/>
  <c r="AK33" i="1" s="1"/>
  <c r="AA33" i="1"/>
  <c r="Z33" i="1"/>
  <c r="AB33" i="1" s="1"/>
  <c r="R33" i="1"/>
  <c r="Q33" i="1"/>
  <c r="S33" i="1" s="1"/>
  <c r="DO33" i="1" s="1"/>
  <c r="DN32" i="1"/>
  <c r="DE32" i="1"/>
  <c r="CV32" i="1"/>
  <c r="CM32" i="1"/>
  <c r="CD32" i="1"/>
  <c r="BU32" i="1"/>
  <c r="BL32" i="1"/>
  <c r="BC32" i="1"/>
  <c r="AT32" i="1"/>
  <c r="AK32" i="1"/>
  <c r="AB32" i="1"/>
  <c r="S32" i="1"/>
  <c r="DO32" i="1" s="1"/>
  <c r="DN31" i="1"/>
  <c r="DE31" i="1"/>
  <c r="CV31" i="1"/>
  <c r="CM31" i="1"/>
  <c r="CD31" i="1"/>
  <c r="BU31" i="1"/>
  <c r="BL31" i="1"/>
  <c r="BC31" i="1"/>
  <c r="AT31" i="1"/>
  <c r="AK31" i="1"/>
  <c r="AA31" i="1"/>
  <c r="Z31" i="1"/>
  <c r="AB31" i="1" s="1"/>
  <c r="S31" i="1"/>
  <c r="R31" i="1"/>
  <c r="Q31" i="1"/>
  <c r="DN30" i="1"/>
  <c r="DE30" i="1"/>
  <c r="CV30" i="1"/>
  <c r="CM30" i="1"/>
  <c r="CD30" i="1"/>
  <c r="BU30" i="1"/>
  <c r="BL30" i="1"/>
  <c r="BC30" i="1"/>
  <c r="AT30" i="1"/>
  <c r="AK30" i="1"/>
  <c r="AB30" i="1"/>
  <c r="S30" i="1"/>
  <c r="DO30" i="1" s="1"/>
  <c r="DN29" i="1"/>
  <c r="DE29" i="1"/>
  <c r="CV29" i="1"/>
  <c r="CM29" i="1"/>
  <c r="CD29" i="1"/>
  <c r="BU29" i="1"/>
  <c r="BL29" i="1"/>
  <c r="BC29" i="1"/>
  <c r="AT29" i="1"/>
  <c r="AK29" i="1"/>
  <c r="AB29" i="1"/>
  <c r="S29" i="1"/>
  <c r="DO29" i="1" s="1"/>
  <c r="DN28" i="1"/>
  <c r="DE28" i="1"/>
  <c r="CV28" i="1"/>
  <c r="CM28" i="1"/>
  <c r="CD28" i="1"/>
  <c r="BU28" i="1"/>
  <c r="BL28" i="1"/>
  <c r="BC28" i="1"/>
  <c r="AT28" i="1"/>
  <c r="AK28" i="1"/>
  <c r="AB28" i="1"/>
  <c r="S28" i="1"/>
  <c r="DO28" i="1" s="1"/>
  <c r="DN27" i="1"/>
  <c r="DE27" i="1"/>
  <c r="CV27" i="1"/>
  <c r="CM27" i="1"/>
  <c r="CD27" i="1"/>
  <c r="BU27" i="1"/>
  <c r="BL27" i="1"/>
  <c r="BC27" i="1"/>
  <c r="AT27" i="1"/>
  <c r="AK27" i="1"/>
  <c r="AB27" i="1"/>
  <c r="S27" i="1"/>
  <c r="DO27" i="1" s="1"/>
  <c r="DN26" i="1"/>
  <c r="DE26" i="1"/>
  <c r="CV26" i="1"/>
  <c r="CM26" i="1"/>
  <c r="CD26" i="1"/>
  <c r="BU26" i="1"/>
  <c r="BL26" i="1"/>
  <c r="BC26" i="1"/>
  <c r="AT26" i="1"/>
  <c r="AK26" i="1"/>
  <c r="AB26" i="1"/>
  <c r="S26" i="1"/>
  <c r="DO26" i="1" s="1"/>
  <c r="DN25" i="1"/>
  <c r="DE25" i="1"/>
  <c r="CV25" i="1"/>
  <c r="CM25" i="1"/>
  <c r="CD25" i="1"/>
  <c r="BU25" i="1"/>
  <c r="BL25" i="1"/>
  <c r="BC25" i="1"/>
  <c r="AT25" i="1"/>
  <c r="AK25" i="1"/>
  <c r="AB25" i="1"/>
  <c r="S25" i="1"/>
  <c r="DO25" i="1" s="1"/>
  <c r="R25" i="1"/>
  <c r="Q25" i="1"/>
  <c r="DN24" i="1"/>
  <c r="DE24" i="1"/>
  <c r="CV24" i="1"/>
  <c r="CM24" i="1"/>
  <c r="CD24" i="1"/>
  <c r="BU24" i="1"/>
  <c r="BL24" i="1"/>
  <c r="BC24" i="1"/>
  <c r="AT24" i="1"/>
  <c r="AK24" i="1"/>
  <c r="AB24" i="1"/>
  <c r="S24" i="1"/>
  <c r="DO24" i="1" s="1"/>
  <c r="DN23" i="1"/>
  <c r="DE23" i="1"/>
  <c r="CV23" i="1"/>
  <c r="CM23" i="1"/>
  <c r="CD23" i="1"/>
  <c r="BU23" i="1"/>
  <c r="BL23" i="1"/>
  <c r="BC23" i="1"/>
  <c r="AT23" i="1"/>
  <c r="AK23" i="1"/>
  <c r="AB23" i="1"/>
  <c r="S23" i="1"/>
  <c r="DO23" i="1" s="1"/>
  <c r="DN22" i="1"/>
  <c r="DE22" i="1"/>
  <c r="CV22" i="1"/>
  <c r="CM22" i="1"/>
  <c r="CD22" i="1"/>
  <c r="BU22" i="1"/>
  <c r="BL22" i="1"/>
  <c r="BC22" i="1"/>
  <c r="AT22" i="1"/>
  <c r="AK22" i="1"/>
  <c r="AB22" i="1"/>
  <c r="S22" i="1"/>
  <c r="DO22" i="1" s="1"/>
  <c r="DN21" i="1"/>
  <c r="DE21" i="1"/>
  <c r="CV21" i="1"/>
  <c r="CM21" i="1"/>
  <c r="CD21" i="1"/>
  <c r="BU21" i="1"/>
  <c r="BL21" i="1"/>
  <c r="BC21" i="1"/>
  <c r="AT21" i="1"/>
  <c r="AK21" i="1"/>
  <c r="AB21" i="1"/>
  <c r="S21" i="1"/>
  <c r="DO21" i="1" s="1"/>
  <c r="DN20" i="1"/>
  <c r="DE20" i="1"/>
  <c r="CV20" i="1"/>
  <c r="CM20" i="1"/>
  <c r="CD20" i="1"/>
  <c r="BU20" i="1"/>
  <c r="BL20" i="1"/>
  <c r="BC20" i="1"/>
  <c r="AT20" i="1"/>
  <c r="AK20" i="1"/>
  <c r="AB20" i="1"/>
  <c r="S20" i="1"/>
  <c r="DO20" i="1" s="1"/>
  <c r="DN19" i="1"/>
  <c r="DE19" i="1"/>
  <c r="CV19" i="1"/>
  <c r="CM19" i="1"/>
  <c r="CD19" i="1"/>
  <c r="BU19" i="1"/>
  <c r="BL19" i="1"/>
  <c r="BC19" i="1"/>
  <c r="AT19" i="1"/>
  <c r="AK19" i="1"/>
  <c r="AB19" i="1"/>
  <c r="S19" i="1"/>
  <c r="DO19" i="1" s="1"/>
  <c r="DN18" i="1"/>
  <c r="DE18" i="1"/>
  <c r="CV18" i="1"/>
  <c r="CM18" i="1"/>
  <c r="CD18" i="1"/>
  <c r="BU18" i="1"/>
  <c r="BL18" i="1"/>
  <c r="BC18" i="1"/>
  <c r="AT18" i="1"/>
  <c r="AK18" i="1"/>
  <c r="AB18" i="1"/>
  <c r="S18" i="1"/>
  <c r="DO18" i="1" s="1"/>
  <c r="DN17" i="1"/>
  <c r="DE17" i="1"/>
  <c r="CV17" i="1"/>
  <c r="CM17" i="1"/>
  <c r="CD17" i="1"/>
  <c r="BU17" i="1"/>
  <c r="BL17" i="1"/>
  <c r="BC17" i="1"/>
  <c r="AT17" i="1"/>
  <c r="AK17" i="1"/>
  <c r="AB17" i="1"/>
  <c r="S17" i="1"/>
  <c r="DO17" i="1" s="1"/>
  <c r="DN16" i="1"/>
  <c r="DE16" i="1"/>
  <c r="CV16" i="1"/>
  <c r="CM16" i="1"/>
  <c r="CD16" i="1"/>
  <c r="BU16" i="1"/>
  <c r="BL16" i="1"/>
  <c r="BC16" i="1"/>
  <c r="AT16" i="1"/>
  <c r="AK16" i="1"/>
  <c r="AB16" i="1"/>
  <c r="S16" i="1"/>
  <c r="DO16" i="1" s="1"/>
  <c r="DO31" i="1" l="1"/>
  <c r="DO35" i="1"/>
</calcChain>
</file>

<file path=xl/sharedStrings.xml><?xml version="1.0" encoding="utf-8"?>
<sst xmlns="http://schemas.openxmlformats.org/spreadsheetml/2006/main" count="301" uniqueCount="93">
  <si>
    <t>Programas/Inclusión/Desarrollo Integral de Personas Adultas Mayores</t>
  </si>
  <si>
    <t>COORDINACIÓN, DIRECCIÓN Y DEPARTAMENTO RESPONSABLE</t>
  </si>
  <si>
    <t>Desarrollo Integral de Personas Adultas Mayores</t>
  </si>
  <si>
    <t>NOMBRE DEL PROGRAMA</t>
  </si>
  <si>
    <t>Inclusión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</si>
  <si>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</si>
  <si>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</si>
  <si>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</si>
  <si>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</si>
  <si>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</si>
  <si>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</si>
  <si>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</si>
  <si>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</si>
  <si>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</si>
  <si>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</si>
  <si>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</si>
  <si>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</si>
  <si>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</si>
  <si>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</si>
  <si>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</si>
  <si>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</si>
  <si>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</si>
  <si>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</si>
  <si>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</si>
  <si>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</si>
  <si>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</si>
  <si>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</si>
  <si>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</si>
  <si>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</si>
  <si>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</si>
  <si>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</si>
  <si>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</si>
  <si>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</si>
  <si>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</si>
  <si>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</si>
  <si>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</si>
  <si>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</si>
  <si>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</si>
  <si>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C1:Servicios otorgados a las personas con discapacidad y personas adultas mayores para contribuir a la inclusión</t>
  </si>
  <si>
    <t>Personas con discapacidad y adultas mayores con servicios otorgados</t>
  </si>
  <si>
    <t>Personas</t>
  </si>
  <si>
    <t>Reportes mensuales
Lista de beneficiarios
Lista de expedientes
Padrón de beneficiarios</t>
  </si>
  <si>
    <t>Adultos mayores en las casas de día</t>
  </si>
  <si>
    <t>Programada</t>
  </si>
  <si>
    <t>Realizada</t>
  </si>
  <si>
    <t>Adultos mayores en los grupos perteneciente a DIF con servicios</t>
  </si>
  <si>
    <t>Personas de población abierta atendida</t>
  </si>
  <si>
    <t>C2:Apoyos entregados  a personas con discapacidad y adultas mayores para contribuir a la inclusión</t>
  </si>
  <si>
    <t xml:space="preserve"> Personas con discapacidad y adultas mayores beneficiadas con apoyos</t>
  </si>
  <si>
    <t>Lista de beneficiarios</t>
  </si>
  <si>
    <t xml:space="preserve">Población beneficiada con raciones alimenticias </t>
  </si>
  <si>
    <t>780 (65 por mes)</t>
  </si>
  <si>
    <t>C3:Capacitaciones impartidas a personas con discapacidad y adultas mayores para contribuir a la inclusión</t>
  </si>
  <si>
    <t>Personas  capacitadas que favorecen la inclusión</t>
  </si>
  <si>
    <t>Lista de asistencia
Convenios de talleres</t>
  </si>
  <si>
    <t>Población adulta mayor atendida pertenencientes a grupos con sesiones de talleres</t>
  </si>
  <si>
    <t>Servicios otorgados a las personas con discapacidad y personas adultas mayores</t>
  </si>
  <si>
    <t>Servicios</t>
  </si>
  <si>
    <t>Campamentos y paseos realizados</t>
  </si>
  <si>
    <t>Eventos deportivos y recreativos</t>
  </si>
  <si>
    <t xml:space="preserve">Canalizaciones y derivaciones </t>
  </si>
  <si>
    <t xml:space="preserve">Intervención de trabajo social </t>
  </si>
  <si>
    <t xml:space="preserve">Sesiones de psicológica , atención gerontológica y clínica de la memoria </t>
  </si>
  <si>
    <t xml:space="preserve"> Expoventas</t>
  </si>
  <si>
    <t xml:space="preserve"> Servicios de transporte</t>
  </si>
  <si>
    <t>Grupo de  Mesas Directivas de Personas Adultas Mayores instaladas</t>
  </si>
  <si>
    <t xml:space="preserve"> Apoyos entregados  a personas con discapacidad y personas adultas mayores</t>
  </si>
  <si>
    <t>Apoyo</t>
  </si>
  <si>
    <t>Raciones alimenticias entregadas a los adultos mayores</t>
  </si>
  <si>
    <t xml:space="preserve">Capacitaciones  que favorecen la inclusión  </t>
  </si>
  <si>
    <t>Capacitación</t>
  </si>
  <si>
    <t>Sesiones de talleres diseñados, impartidos y evaluados</t>
  </si>
  <si>
    <t>Actividad 1.1 Elaboración de padrones de beneficiarios</t>
  </si>
  <si>
    <t>Padrones de beneficiarios realizados</t>
  </si>
  <si>
    <t>Padrón</t>
  </si>
  <si>
    <t>Padrón de beneficiarios</t>
  </si>
  <si>
    <t>N/A</t>
  </si>
  <si>
    <t>Actividad 1.2 Realización de acuerdos o convenios para otorgar servicios</t>
  </si>
  <si>
    <t>Acuerdos o convenios para otorgar servicios</t>
  </si>
  <si>
    <t>Acuerdo o convenio</t>
  </si>
  <si>
    <t>Actividad 2.1 Elaboración de padrones de beneficiarios</t>
  </si>
  <si>
    <t>Actividad 2.2 Elaboración de lineamientos para la entrega del apoyo</t>
  </si>
  <si>
    <t>Lineamientos para la entrega del apoyo</t>
  </si>
  <si>
    <t>Lineamiento</t>
  </si>
  <si>
    <t>Actividad 3.1 Elaboración de registro de asistencias</t>
  </si>
  <si>
    <t>Registro de asistencias</t>
  </si>
  <si>
    <t>Actividad 3.2 Realización de eventos para promoción de la cultura de la inclusión</t>
  </si>
  <si>
    <t>Eventos para promoción de la cultura de la inclusión</t>
  </si>
  <si>
    <t>Evento</t>
  </si>
  <si>
    <t>Actividad 3.3 Realización de cronogramas de capacitaciones, talleres y eventos</t>
  </si>
  <si>
    <t>Cronogramas de capacitaciones, talleres y eventos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</si>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</sst>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70"/>
      <color rgb="FF000000"/>
      <name val="Arial"/>
      <family val="2"/>
    </font>
    <font>
      <sz val="11"/>
      <name val="Calibri"/>
      <family val="2"/>
    </font>
    <font>
      <sz val="40"/>
      <color theme="1"/>
      <name val="Arial"/>
      <family val="2"/>
    </font>
    <font>
      <b/>
      <sz val="72"/>
      <color theme="1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72"/>
      <color theme="1"/>
      <name val="Arial"/>
      <family val="2"/>
    </font>
    <font>
      <b/>
      <sz val="50"/>
      <color theme="1"/>
      <name val="Arial"/>
      <family val="2"/>
    </font>
    <font>
      <sz val="50"/>
      <color theme="1"/>
      <name val="Calibri"/>
      <family val="2"/>
    </font>
    <font>
      <b/>
      <sz val="72"/>
      <color theme="1"/>
      <name val="Calibri"/>
      <family val="2"/>
    </font>
    <font>
      <b/>
      <sz val="50"/>
      <color theme="1"/>
      <name val="Calibri"/>
      <family val="2"/>
    </font>
    <font>
      <sz val="72"/>
      <color theme="1"/>
      <name val="Calibri"/>
      <family val="2"/>
    </font>
    <font>
      <b/>
      <sz val="72"/>
      <color rgb="FF000000"/>
      <name val="Calibri"/>
      <family val="2"/>
    </font>
    <font>
      <b/>
      <sz val="70"/>
      <color rgb="FF000000"/>
      <name val="Calibri"/>
      <family val="2"/>
    </font>
    <font>
      <sz val="72"/>
      <color rgb="FF000000"/>
      <name val="Calibri"/>
      <family val="2"/>
    </font>
    <font>
      <sz val="70"/>
      <color rgb="FF000000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48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1" fillId="0" borderId="0" xfId="1"/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/>
    <xf numFmtId="0" fontId="7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8" fillId="0" borderId="2" xfId="1" applyFont="1" applyBorder="1" applyAlignment="1">
      <alignment horizontal="left" vertical="center"/>
    </xf>
    <xf numFmtId="0" fontId="6" fillId="0" borderId="2" xfId="1" applyFont="1" applyBorder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8" fillId="0" borderId="2" xfId="1" applyFont="1" applyBorder="1" applyAlignment="1">
      <alignment horizontal="left" vertical="center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6" fillId="0" borderId="5" xfId="1" applyFont="1" applyBorder="1"/>
    <xf numFmtId="0" fontId="15" fillId="2" borderId="6" xfId="1" applyFont="1" applyFill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15" fillId="3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6" fillId="0" borderId="11" xfId="1" applyFont="1" applyBorder="1"/>
    <xf numFmtId="0" fontId="1" fillId="0" borderId="0" xfId="1"/>
    <xf numFmtId="0" fontId="15" fillId="3" borderId="3" xfId="1" applyFont="1" applyFill="1" applyBorder="1" applyAlignment="1">
      <alignment horizontal="center" vertical="center" wrapText="1"/>
    </xf>
    <xf numFmtId="0" fontId="6" fillId="0" borderId="12" xfId="1" applyFont="1" applyBorder="1"/>
    <xf numFmtId="0" fontId="6" fillId="0" borderId="13" xfId="1" applyFont="1" applyBorder="1"/>
    <xf numFmtId="0" fontId="16" fillId="5" borderId="3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17" fillId="6" borderId="4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17" fillId="6" borderId="15" xfId="1" applyFont="1" applyFill="1" applyBorder="1" applyAlignment="1">
      <alignment horizontal="center" vertical="center" wrapText="1"/>
    </xf>
    <xf numFmtId="3" fontId="15" fillId="7" borderId="13" xfId="1" applyNumberFormat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6" fillId="0" borderId="16" xfId="1" applyFont="1" applyBorder="1"/>
    <xf numFmtId="0" fontId="15" fillId="6" borderId="7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6" fillId="0" borderId="17" xfId="1" applyFont="1" applyBorder="1"/>
    <xf numFmtId="3" fontId="15" fillId="9" borderId="7" xfId="1" applyNumberFormat="1" applyFont="1" applyFill="1" applyBorder="1" applyAlignment="1">
      <alignment horizontal="center" vertical="center" wrapText="1"/>
    </xf>
    <xf numFmtId="0" fontId="15" fillId="8" borderId="3" xfId="1" applyFont="1" applyFill="1" applyBorder="1" applyAlignment="1">
      <alignment horizontal="center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 wrapText="1"/>
    </xf>
    <xf numFmtId="0" fontId="19" fillId="8" borderId="3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center" vertical="center" wrapText="1"/>
    </xf>
    <xf numFmtId="0" fontId="17" fillId="6" borderId="19" xfId="1" applyFont="1" applyFill="1" applyBorder="1" applyAlignment="1">
      <alignment horizontal="center" vertical="center" wrapText="1"/>
    </xf>
    <xf numFmtId="0" fontId="20" fillId="6" borderId="19" xfId="1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10" borderId="4" xfId="1" applyFont="1" applyFill="1" applyBorder="1" applyAlignment="1">
      <alignment horizontal="center" vertical="center" wrapText="1"/>
    </xf>
    <xf numFmtId="0" fontId="17" fillId="10" borderId="3" xfId="1" applyFont="1" applyFill="1" applyBorder="1" applyAlignment="1">
      <alignment horizontal="center" vertical="center" wrapText="1"/>
    </xf>
    <xf numFmtId="3" fontId="17" fillId="10" borderId="3" xfId="1" applyNumberFormat="1" applyFont="1" applyFill="1" applyBorder="1" applyAlignment="1">
      <alignment horizontal="center" vertical="center" wrapText="1"/>
    </xf>
    <xf numFmtId="3" fontId="20" fillId="10" borderId="19" xfId="1" applyNumberFormat="1" applyFont="1" applyFill="1" applyBorder="1" applyAlignment="1">
      <alignment horizontal="center" vertical="center" wrapText="1"/>
    </xf>
    <xf numFmtId="0" fontId="15" fillId="10" borderId="7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6" fillId="0" borderId="21" xfId="1" applyFont="1" applyBorder="1"/>
    <xf numFmtId="0" fontId="15" fillId="10" borderId="3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0" fontId="17" fillId="4" borderId="19" xfId="1" applyFont="1" applyFill="1" applyBorder="1" applyAlignment="1">
      <alignment horizontal="center" vertical="center" wrapText="1"/>
    </xf>
    <xf numFmtId="0" fontId="15" fillId="8" borderId="6" xfId="1" applyFont="1" applyFill="1" applyBorder="1" applyAlignment="1">
      <alignment horizontal="center" vertical="center" wrapText="1"/>
    </xf>
    <xf numFmtId="0" fontId="17" fillId="11" borderId="4" xfId="1" applyFont="1" applyFill="1" applyBorder="1" applyAlignment="1">
      <alignment horizontal="center" vertical="center" wrapText="1"/>
    </xf>
    <xf numFmtId="0" fontId="17" fillId="11" borderId="3" xfId="1" applyFont="1" applyFill="1" applyBorder="1" applyAlignment="1">
      <alignment horizontal="center" vertical="center" wrapText="1"/>
    </xf>
    <xf numFmtId="0" fontId="17" fillId="11" borderId="19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center" wrapText="1"/>
    </xf>
    <xf numFmtId="0" fontId="15" fillId="12" borderId="3" xfId="1" applyFont="1" applyFill="1" applyBorder="1" applyAlignment="1">
      <alignment horizontal="center" vertical="center" wrapText="1"/>
    </xf>
    <xf numFmtId="0" fontId="20" fillId="8" borderId="6" xfId="1" applyFont="1" applyFill="1" applyBorder="1" applyAlignment="1">
      <alignment horizontal="center" vertical="center" wrapText="1"/>
    </xf>
    <xf numFmtId="0" fontId="21" fillId="8" borderId="6" xfId="1" applyFont="1" applyFill="1" applyBorder="1" applyAlignment="1">
      <alignment horizontal="center" vertical="center" wrapText="1"/>
    </xf>
    <xf numFmtId="3" fontId="17" fillId="11" borderId="19" xfId="1" applyNumberFormat="1" applyFont="1" applyFill="1" applyBorder="1" applyAlignment="1">
      <alignment horizontal="center" vertical="center" wrapText="1"/>
    </xf>
    <xf numFmtId="3" fontId="15" fillId="7" borderId="7" xfId="1" applyNumberFormat="1" applyFont="1" applyFill="1" applyBorder="1" applyAlignment="1">
      <alignment horizontal="center" vertical="center" wrapText="1"/>
    </xf>
    <xf numFmtId="0" fontId="15" fillId="12" borderId="7" xfId="1" applyFont="1" applyFill="1" applyBorder="1" applyAlignment="1">
      <alignment horizontal="center" vertical="center" wrapText="1"/>
    </xf>
    <xf numFmtId="0" fontId="17" fillId="8" borderId="18" xfId="1" applyFont="1" applyFill="1" applyBorder="1" applyAlignment="1">
      <alignment vertical="center" wrapText="1"/>
    </xf>
    <xf numFmtId="0" fontId="20" fillId="8" borderId="18" xfId="1" applyFont="1" applyFill="1" applyBorder="1" applyAlignment="1">
      <alignment vertical="center" wrapText="1"/>
    </xf>
    <xf numFmtId="0" fontId="21" fillId="8" borderId="18" xfId="1" applyFont="1" applyFill="1" applyBorder="1" applyAlignment="1">
      <alignment vertical="center" wrapText="1"/>
    </xf>
    <xf numFmtId="0" fontId="20" fillId="8" borderId="4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3" fontId="17" fillId="10" borderId="19" xfId="1" applyNumberFormat="1" applyFont="1" applyFill="1" applyBorder="1" applyAlignment="1">
      <alignment horizontal="center" vertical="center" wrapText="1"/>
    </xf>
    <xf numFmtId="0" fontId="15" fillId="8" borderId="6" xfId="1" applyFont="1" applyFill="1" applyBorder="1" applyAlignment="1">
      <alignment vertical="center" wrapText="1"/>
    </xf>
    <xf numFmtId="0" fontId="15" fillId="8" borderId="7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7" fillId="8" borderId="11" xfId="1" applyFont="1" applyFill="1" applyBorder="1" applyAlignment="1">
      <alignment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6" fillId="0" borderId="22" xfId="1" applyFont="1" applyBorder="1"/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3" fontId="17" fillId="0" borderId="0" xfId="1" applyNumberFormat="1" applyFont="1"/>
    <xf numFmtId="0" fontId="17" fillId="0" borderId="0" xfId="1" applyFont="1" applyAlignment="1">
      <alignment wrapText="1"/>
    </xf>
    <xf numFmtId="0" fontId="17" fillId="0" borderId="0" xfId="1" applyFont="1"/>
    <xf numFmtId="0" fontId="12" fillId="0" borderId="0" xfId="1" applyFont="1"/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/>
    <xf numFmtId="0" fontId="24" fillId="0" borderId="0" xfId="1" applyFont="1"/>
    <xf numFmtId="0" fontId="2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CB0B752-74B0-4918-9831-0901AD9FE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3429000</xdr:colOff>
      <xdr:row>3</xdr:row>
      <xdr:rowOff>733425</xdr:rowOff>
    </xdr:from>
    <xdr:ext cx="9048750" cy="6486525"/>
    <xdr:pic>
      <xdr:nvPicPr>
        <xdr:cNvPr id="2" name="image1.png">
          <a:extLst>
            <a:ext uri="{FF2B5EF4-FFF2-40B4-BE49-F238E27FC236}">
              <a16:creationId xmlns:a16="http://schemas.microsoft.com/office/drawing/2014/main" id="{F9AE9314-558D-46DC-B997-38AB3964F7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16625" y="2581275"/>
          <a:ext cx="9048750" cy="6486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7B49-6BD9-4FC0-A3ED-788FB6F15FF6}">
  <dimension ref="A1:DO286"/>
  <sheetViews>
    <sheetView tabSelected="1" topLeftCell="A37" zoomScale="17" zoomScaleNormal="17" workbookViewId="0">
      <selection sqref="A1:DO1048576"/>
    </sheetView>
  </sheetViews>
  <sheetFormatPr baseColWidth="10" defaultRowHeight="15" x14ac:dyDescent="0.25"/>
  <cols>
    <col min="1" max="1" width="6.5703125" style="5" customWidth="1"/>
    <col min="2" max="2" width="181.85546875" style="5" customWidth="1"/>
    <col min="3" max="3" width="142" style="5" customWidth="1"/>
    <col min="4" max="4" width="34.85546875" style="5" customWidth="1"/>
    <col min="5" max="5" width="64.5703125" style="5" customWidth="1"/>
    <col min="6" max="6" width="167.42578125" style="5" customWidth="1"/>
    <col min="7" max="7" width="93.28515625" style="5" customWidth="1"/>
    <col min="8" max="8" width="127.5703125" style="5" customWidth="1"/>
    <col min="9" max="9" width="77.5703125" style="5" customWidth="1"/>
    <col min="10" max="10" width="110.7109375" style="5" customWidth="1"/>
    <col min="11" max="16" width="45.7109375" style="5" hidden="1" customWidth="1"/>
    <col min="17" max="17" width="65.7109375" style="5" hidden="1" customWidth="1"/>
    <col min="18" max="18" width="45.7109375" style="5" hidden="1" customWidth="1"/>
    <col min="19" max="19" width="70.7109375" style="5" hidden="1" customWidth="1"/>
    <col min="20" max="27" width="45.7109375" style="5" hidden="1" customWidth="1"/>
    <col min="28" max="28" width="67.140625" style="5" hidden="1" customWidth="1"/>
    <col min="29" max="34" width="45.7109375" style="5" hidden="1" customWidth="1"/>
    <col min="35" max="35" width="52.85546875" style="5" hidden="1" customWidth="1"/>
    <col min="36" max="36" width="45.7109375" style="5" hidden="1" customWidth="1"/>
    <col min="37" max="37" width="64.28515625" style="5" hidden="1" customWidth="1"/>
    <col min="38" max="55" width="45.7109375" style="5" hidden="1" customWidth="1"/>
    <col min="56" max="63" width="45.7109375" style="5" customWidth="1"/>
    <col min="64" max="64" width="81.42578125" style="5" customWidth="1"/>
    <col min="65" max="72" width="45.7109375" style="5" hidden="1" customWidth="1"/>
    <col min="73" max="73" width="68.5703125" style="5" hidden="1" customWidth="1"/>
    <col min="74" max="116" width="45.7109375" style="5" hidden="1" customWidth="1"/>
    <col min="117" max="117" width="14.28515625" style="5" hidden="1" customWidth="1"/>
    <col min="118" max="118" width="17.140625" style="5" hidden="1" customWidth="1"/>
    <col min="119" max="119" width="85.7109375" style="5" customWidth="1"/>
  </cols>
  <sheetData>
    <row r="1" spans="1:1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/>
      <c r="N1" s="4"/>
      <c r="O1" s="4"/>
      <c r="P1" s="4"/>
      <c r="Q1" s="4"/>
      <c r="R1" s="4"/>
      <c r="S1" s="4"/>
      <c r="T1" s="1"/>
      <c r="U1" s="1"/>
      <c r="V1" s="1"/>
    </row>
    <row r="2" spans="1:119" x14ac:dyDescent="0.25">
      <c r="A2" s="1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x14ac:dyDescent="0.25">
      <c r="A3" s="1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ht="49.5" x14ac:dyDescent="0.25">
      <c r="A4" s="1"/>
      <c r="B4" s="6" t="s">
        <v>0</v>
      </c>
      <c r="C4" s="7"/>
      <c r="D4" s="7"/>
      <c r="E4" s="7"/>
      <c r="F4" s="8"/>
      <c r="G4" s="2"/>
      <c r="H4" s="2"/>
      <c r="I4" s="2"/>
      <c r="J4" s="2"/>
      <c r="K4" s="3"/>
      <c r="L4" s="3"/>
      <c r="M4" s="4"/>
      <c r="N4" s="4"/>
      <c r="O4" s="4"/>
      <c r="P4" s="4"/>
      <c r="Q4" s="4"/>
      <c r="R4" s="4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119" ht="36.75" x14ac:dyDescent="0.25">
      <c r="A5" s="1"/>
      <c r="B5" s="9" t="s">
        <v>1</v>
      </c>
      <c r="C5" s="7"/>
      <c r="D5" s="7"/>
      <c r="E5" s="7"/>
      <c r="F5" s="10"/>
      <c r="G5" s="2"/>
      <c r="H5" s="2"/>
      <c r="I5" s="2"/>
      <c r="J5" s="11"/>
      <c r="K5" s="12"/>
      <c r="L5" s="12"/>
      <c r="M5" s="4"/>
      <c r="N5" s="4"/>
      <c r="O5" s="4"/>
      <c r="P5" s="13"/>
      <c r="Q5" s="13"/>
      <c r="R5" s="13"/>
      <c r="S5" s="13"/>
      <c r="T5" s="14"/>
      <c r="U5" s="14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119" ht="49.5" x14ac:dyDescent="0.25">
      <c r="A6" s="1"/>
      <c r="B6" s="15" t="s">
        <v>2</v>
      </c>
      <c r="C6" s="7"/>
      <c r="D6" s="7"/>
      <c r="E6" s="7"/>
      <c r="F6" s="8"/>
      <c r="G6" s="2"/>
      <c r="H6" s="2"/>
      <c r="I6" s="2"/>
      <c r="J6" s="12"/>
      <c r="K6" s="3"/>
      <c r="L6" s="3"/>
      <c r="M6" s="4"/>
      <c r="N6" s="4"/>
      <c r="O6" s="4"/>
      <c r="P6" s="13"/>
      <c r="Q6" s="13"/>
      <c r="R6" s="13"/>
      <c r="S6" s="13"/>
      <c r="T6" s="16"/>
      <c r="U6" s="16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119" ht="90.75" x14ac:dyDescent="0.25">
      <c r="A7" s="1"/>
      <c r="B7" s="17" t="s">
        <v>3</v>
      </c>
      <c r="C7" s="18"/>
      <c r="D7" s="18"/>
      <c r="E7" s="18"/>
      <c r="F7" s="10"/>
      <c r="G7" s="2"/>
      <c r="H7" s="2"/>
      <c r="I7" s="2"/>
      <c r="J7" s="2"/>
      <c r="K7" s="3"/>
      <c r="L7" s="3"/>
      <c r="M7" s="4"/>
      <c r="N7" s="4"/>
      <c r="O7" s="4"/>
      <c r="P7" s="13"/>
      <c r="Q7" s="13"/>
      <c r="R7" s="13"/>
      <c r="S7" s="13"/>
      <c r="T7" s="14"/>
      <c r="U7" s="14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119" ht="49.5" x14ac:dyDescent="0.25">
      <c r="A8" s="1"/>
      <c r="B8" s="15" t="s">
        <v>4</v>
      </c>
      <c r="C8" s="7"/>
      <c r="D8" s="7"/>
      <c r="E8" s="7"/>
      <c r="F8" s="8"/>
      <c r="G8" s="2"/>
      <c r="H8" s="2"/>
      <c r="I8" s="2"/>
      <c r="J8" s="2"/>
      <c r="K8" s="3"/>
      <c r="L8" s="3"/>
      <c r="M8" s="4"/>
      <c r="N8" s="4"/>
      <c r="O8" s="4"/>
      <c r="P8" s="13"/>
      <c r="Q8" s="13"/>
      <c r="R8" s="13"/>
      <c r="S8" s="13"/>
      <c r="T8" s="14"/>
      <c r="U8" s="14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119" ht="90.75" x14ac:dyDescent="0.95">
      <c r="A9" s="1"/>
      <c r="B9" s="17" t="s">
        <v>5</v>
      </c>
      <c r="C9" s="18"/>
      <c r="D9" s="18"/>
      <c r="E9" s="18"/>
      <c r="F9" s="19"/>
      <c r="G9" s="20"/>
      <c r="H9" s="20"/>
      <c r="I9" s="20"/>
      <c r="J9" s="2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90.75" x14ac:dyDescent="0.95">
      <c r="A10" s="1"/>
      <c r="B10" s="21"/>
      <c r="C10" s="21"/>
      <c r="D10" s="21"/>
      <c r="E10" s="21"/>
      <c r="F10" s="19"/>
      <c r="G10" s="20"/>
      <c r="H10" s="20"/>
      <c r="I10" s="20"/>
      <c r="J10" s="2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ht="92.25" x14ac:dyDescent="0.25">
      <c r="A11" s="1"/>
      <c r="B11" s="22" t="s">
        <v>6</v>
      </c>
      <c r="C11" s="22" t="s">
        <v>7</v>
      </c>
      <c r="D11" s="23" t="s">
        <v>8</v>
      </c>
      <c r="E11" s="24"/>
      <c r="F11" s="22" t="s">
        <v>9</v>
      </c>
      <c r="G11" s="22" t="s">
        <v>10</v>
      </c>
      <c r="H11" s="25" t="s">
        <v>11</v>
      </c>
      <c r="I11" s="26"/>
      <c r="J11" s="22" t="s">
        <v>12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x14ac:dyDescent="0.25">
      <c r="A12" s="1"/>
      <c r="B12" s="27"/>
      <c r="C12" s="27"/>
      <c r="D12" s="28"/>
      <c r="E12" s="29"/>
      <c r="F12" s="27"/>
      <c r="G12" s="27"/>
      <c r="H12" s="22" t="s">
        <v>13</v>
      </c>
      <c r="I12" s="22" t="s">
        <v>14</v>
      </c>
      <c r="J12" s="27"/>
      <c r="K12" s="30" t="s">
        <v>15</v>
      </c>
      <c r="L12" s="18"/>
      <c r="M12" s="18"/>
      <c r="N12" s="18"/>
      <c r="O12" s="18"/>
      <c r="P12" s="18"/>
      <c r="Q12" s="18"/>
      <c r="R12" s="18"/>
      <c r="S12" s="24"/>
      <c r="T12" s="30" t="s">
        <v>16</v>
      </c>
      <c r="U12" s="18"/>
      <c r="V12" s="18"/>
      <c r="W12" s="18"/>
      <c r="X12" s="18"/>
      <c r="Y12" s="18"/>
      <c r="Z12" s="18"/>
      <c r="AA12" s="18"/>
      <c r="AB12" s="24"/>
      <c r="AC12" s="30" t="s">
        <v>17</v>
      </c>
      <c r="AD12" s="18"/>
      <c r="AE12" s="18"/>
      <c r="AF12" s="18"/>
      <c r="AG12" s="18"/>
      <c r="AH12" s="18"/>
      <c r="AI12" s="18"/>
      <c r="AJ12" s="18"/>
      <c r="AK12" s="24"/>
      <c r="AL12" s="30" t="s">
        <v>18</v>
      </c>
      <c r="AM12" s="18"/>
      <c r="AN12" s="18"/>
      <c r="AO12" s="18"/>
      <c r="AP12" s="18"/>
      <c r="AQ12" s="18"/>
      <c r="AR12" s="18"/>
      <c r="AS12" s="18"/>
      <c r="AT12" s="24"/>
      <c r="AU12" s="30" t="s">
        <v>19</v>
      </c>
      <c r="AV12" s="18"/>
      <c r="AW12" s="18"/>
      <c r="AX12" s="18"/>
      <c r="AY12" s="18"/>
      <c r="AZ12" s="18"/>
      <c r="BA12" s="18"/>
      <c r="BB12" s="18"/>
      <c r="BC12" s="24"/>
      <c r="BD12" s="30" t="s">
        <v>20</v>
      </c>
      <c r="BE12" s="18"/>
      <c r="BF12" s="18"/>
      <c r="BG12" s="18"/>
      <c r="BH12" s="18"/>
      <c r="BI12" s="18"/>
      <c r="BJ12" s="18"/>
      <c r="BK12" s="18"/>
      <c r="BL12" s="24"/>
      <c r="BM12" s="30" t="s">
        <v>21</v>
      </c>
      <c r="BN12" s="18"/>
      <c r="BO12" s="18"/>
      <c r="BP12" s="18"/>
      <c r="BQ12" s="18"/>
      <c r="BR12" s="18"/>
      <c r="BS12" s="18"/>
      <c r="BT12" s="18"/>
      <c r="BU12" s="24"/>
      <c r="BV12" s="30" t="s">
        <v>22</v>
      </c>
      <c r="BW12" s="18"/>
      <c r="BX12" s="18"/>
      <c r="BY12" s="18"/>
      <c r="BZ12" s="18"/>
      <c r="CA12" s="18"/>
      <c r="CB12" s="18"/>
      <c r="CC12" s="18"/>
      <c r="CD12" s="24"/>
      <c r="CE12" s="30" t="s">
        <v>23</v>
      </c>
      <c r="CF12" s="18"/>
      <c r="CG12" s="18"/>
      <c r="CH12" s="18"/>
      <c r="CI12" s="18"/>
      <c r="CJ12" s="18"/>
      <c r="CK12" s="18"/>
      <c r="CL12" s="18"/>
      <c r="CM12" s="24"/>
      <c r="CN12" s="30" t="s">
        <v>24</v>
      </c>
      <c r="CO12" s="18"/>
      <c r="CP12" s="18"/>
      <c r="CQ12" s="18"/>
      <c r="CR12" s="18"/>
      <c r="CS12" s="18"/>
      <c r="CT12" s="18"/>
      <c r="CU12" s="18"/>
      <c r="CV12" s="24"/>
      <c r="CW12" s="30" t="s">
        <v>25</v>
      </c>
      <c r="CX12" s="18"/>
      <c r="CY12" s="18"/>
      <c r="CZ12" s="18"/>
      <c r="DA12" s="18"/>
      <c r="DB12" s="18"/>
      <c r="DC12" s="18"/>
      <c r="DD12" s="18"/>
      <c r="DE12" s="24"/>
      <c r="DF12" s="30" t="s">
        <v>26</v>
      </c>
      <c r="DG12" s="18"/>
      <c r="DH12" s="18"/>
      <c r="DI12" s="18"/>
      <c r="DJ12" s="18"/>
      <c r="DK12" s="18"/>
      <c r="DL12" s="18"/>
      <c r="DM12" s="18"/>
      <c r="DN12" s="24"/>
      <c r="DO12" s="31" t="s">
        <v>27</v>
      </c>
    </row>
    <row r="13" spans="1:119" x14ac:dyDescent="0.25">
      <c r="A13" s="1"/>
      <c r="B13" s="27"/>
      <c r="C13" s="27"/>
      <c r="D13" s="28"/>
      <c r="E13" s="29"/>
      <c r="F13" s="27"/>
      <c r="G13" s="27"/>
      <c r="H13" s="27"/>
      <c r="I13" s="27"/>
      <c r="J13" s="32"/>
      <c r="K13" s="28"/>
      <c r="L13" s="33"/>
      <c r="M13" s="33"/>
      <c r="N13" s="33"/>
      <c r="O13" s="33"/>
      <c r="P13" s="33"/>
      <c r="Q13" s="33"/>
      <c r="R13" s="33"/>
      <c r="S13" s="29"/>
      <c r="T13" s="28"/>
      <c r="U13" s="33"/>
      <c r="V13" s="33"/>
      <c r="W13" s="33"/>
      <c r="X13" s="33"/>
      <c r="Y13" s="33"/>
      <c r="Z13" s="33"/>
      <c r="AA13" s="33"/>
      <c r="AB13" s="29"/>
      <c r="AC13" s="28"/>
      <c r="AD13" s="33"/>
      <c r="AE13" s="33"/>
      <c r="AF13" s="33"/>
      <c r="AG13" s="33"/>
      <c r="AH13" s="33"/>
      <c r="AI13" s="33"/>
      <c r="AJ13" s="33"/>
      <c r="AK13" s="29"/>
      <c r="AL13" s="28"/>
      <c r="AM13" s="33"/>
      <c r="AN13" s="33"/>
      <c r="AO13" s="33"/>
      <c r="AP13" s="33"/>
      <c r="AQ13" s="33"/>
      <c r="AR13" s="33"/>
      <c r="AS13" s="33"/>
      <c r="AT13" s="29"/>
      <c r="AU13" s="28"/>
      <c r="AV13" s="33"/>
      <c r="AW13" s="33"/>
      <c r="AX13" s="33"/>
      <c r="AY13" s="33"/>
      <c r="AZ13" s="33"/>
      <c r="BA13" s="33"/>
      <c r="BB13" s="33"/>
      <c r="BC13" s="29"/>
      <c r="BD13" s="28"/>
      <c r="BE13" s="33"/>
      <c r="BF13" s="33"/>
      <c r="BG13" s="33"/>
      <c r="BH13" s="33"/>
      <c r="BI13" s="33"/>
      <c r="BJ13" s="33"/>
      <c r="BK13" s="33"/>
      <c r="BL13" s="29"/>
      <c r="BM13" s="28"/>
      <c r="BN13" s="33"/>
      <c r="BO13" s="33"/>
      <c r="BP13" s="33"/>
      <c r="BQ13" s="33"/>
      <c r="BR13" s="33"/>
      <c r="BS13" s="33"/>
      <c r="BT13" s="33"/>
      <c r="BU13" s="29"/>
      <c r="BV13" s="28"/>
      <c r="BW13" s="33"/>
      <c r="BX13" s="33"/>
      <c r="BY13" s="33"/>
      <c r="BZ13" s="33"/>
      <c r="CA13" s="33"/>
      <c r="CB13" s="33"/>
      <c r="CC13" s="33"/>
      <c r="CD13" s="29"/>
      <c r="CE13" s="28"/>
      <c r="CF13" s="33"/>
      <c r="CG13" s="33"/>
      <c r="CH13" s="33"/>
      <c r="CI13" s="33"/>
      <c r="CJ13" s="33"/>
      <c r="CK13" s="33"/>
      <c r="CL13" s="33"/>
      <c r="CM13" s="29"/>
      <c r="CN13" s="28"/>
      <c r="CO13" s="33"/>
      <c r="CP13" s="33"/>
      <c r="CQ13" s="33"/>
      <c r="CR13" s="33"/>
      <c r="CS13" s="33"/>
      <c r="CT13" s="33"/>
      <c r="CU13" s="33"/>
      <c r="CV13" s="29"/>
      <c r="CW13" s="28"/>
      <c r="CX13" s="33"/>
      <c r="CY13" s="33"/>
      <c r="CZ13" s="33"/>
      <c r="DA13" s="33"/>
      <c r="DB13" s="33"/>
      <c r="DC13" s="33"/>
      <c r="DD13" s="33"/>
      <c r="DE13" s="29"/>
      <c r="DF13" s="28"/>
      <c r="DG13" s="33"/>
      <c r="DH13" s="33"/>
      <c r="DI13" s="33"/>
      <c r="DJ13" s="33"/>
      <c r="DK13" s="33"/>
      <c r="DL13" s="33"/>
      <c r="DM13" s="33"/>
      <c r="DN13" s="29"/>
      <c r="DO13" s="27"/>
    </row>
    <row r="14" spans="1:119" x14ac:dyDescent="0.25">
      <c r="A14" s="1"/>
      <c r="B14" s="27"/>
      <c r="C14" s="27"/>
      <c r="D14" s="28"/>
      <c r="E14" s="29"/>
      <c r="F14" s="27"/>
      <c r="G14" s="27"/>
      <c r="H14" s="27"/>
      <c r="I14" s="27"/>
      <c r="J14" s="34" t="s">
        <v>28</v>
      </c>
      <c r="K14" s="35"/>
      <c r="L14" s="7"/>
      <c r="M14" s="7"/>
      <c r="N14" s="7"/>
      <c r="O14" s="7"/>
      <c r="P14" s="7"/>
      <c r="Q14" s="7"/>
      <c r="R14" s="7"/>
      <c r="S14" s="36"/>
      <c r="T14" s="35"/>
      <c r="U14" s="7"/>
      <c r="V14" s="7"/>
      <c r="W14" s="7"/>
      <c r="X14" s="7"/>
      <c r="Y14" s="7"/>
      <c r="Z14" s="7"/>
      <c r="AA14" s="7"/>
      <c r="AB14" s="36"/>
      <c r="AC14" s="35"/>
      <c r="AD14" s="7"/>
      <c r="AE14" s="7"/>
      <c r="AF14" s="7"/>
      <c r="AG14" s="7"/>
      <c r="AH14" s="7"/>
      <c r="AI14" s="7"/>
      <c r="AJ14" s="7"/>
      <c r="AK14" s="36"/>
      <c r="AL14" s="35"/>
      <c r="AM14" s="7"/>
      <c r="AN14" s="7"/>
      <c r="AO14" s="7"/>
      <c r="AP14" s="7"/>
      <c r="AQ14" s="7"/>
      <c r="AR14" s="7"/>
      <c r="AS14" s="7"/>
      <c r="AT14" s="36"/>
      <c r="AU14" s="35"/>
      <c r="AV14" s="7"/>
      <c r="AW14" s="7"/>
      <c r="AX14" s="7"/>
      <c r="AY14" s="7"/>
      <c r="AZ14" s="7"/>
      <c r="BA14" s="7"/>
      <c r="BB14" s="7"/>
      <c r="BC14" s="36"/>
      <c r="BD14" s="35"/>
      <c r="BE14" s="7"/>
      <c r="BF14" s="7"/>
      <c r="BG14" s="7"/>
      <c r="BH14" s="7"/>
      <c r="BI14" s="7"/>
      <c r="BJ14" s="7"/>
      <c r="BK14" s="7"/>
      <c r="BL14" s="36"/>
      <c r="BM14" s="35"/>
      <c r="BN14" s="7"/>
      <c r="BO14" s="7"/>
      <c r="BP14" s="7"/>
      <c r="BQ14" s="7"/>
      <c r="BR14" s="7"/>
      <c r="BS14" s="7"/>
      <c r="BT14" s="7"/>
      <c r="BU14" s="36"/>
      <c r="BV14" s="35"/>
      <c r="BW14" s="7"/>
      <c r="BX14" s="7"/>
      <c r="BY14" s="7"/>
      <c r="BZ14" s="7"/>
      <c r="CA14" s="7"/>
      <c r="CB14" s="7"/>
      <c r="CC14" s="7"/>
      <c r="CD14" s="36"/>
      <c r="CE14" s="35"/>
      <c r="CF14" s="7"/>
      <c r="CG14" s="7"/>
      <c r="CH14" s="7"/>
      <c r="CI14" s="7"/>
      <c r="CJ14" s="7"/>
      <c r="CK14" s="7"/>
      <c r="CL14" s="7"/>
      <c r="CM14" s="36"/>
      <c r="CN14" s="35"/>
      <c r="CO14" s="7"/>
      <c r="CP14" s="7"/>
      <c r="CQ14" s="7"/>
      <c r="CR14" s="7"/>
      <c r="CS14" s="7"/>
      <c r="CT14" s="7"/>
      <c r="CU14" s="7"/>
      <c r="CV14" s="36"/>
      <c r="CW14" s="35"/>
      <c r="CX14" s="7"/>
      <c r="CY14" s="7"/>
      <c r="CZ14" s="7"/>
      <c r="DA14" s="7"/>
      <c r="DB14" s="7"/>
      <c r="DC14" s="7"/>
      <c r="DD14" s="7"/>
      <c r="DE14" s="36"/>
      <c r="DF14" s="35"/>
      <c r="DG14" s="7"/>
      <c r="DH14" s="7"/>
      <c r="DI14" s="7"/>
      <c r="DJ14" s="7"/>
      <c r="DK14" s="7"/>
      <c r="DL14" s="7"/>
      <c r="DM14" s="7"/>
      <c r="DN14" s="36"/>
      <c r="DO14" s="27"/>
    </row>
    <row r="15" spans="1:119" ht="258.75" thickBot="1" x14ac:dyDescent="0.3">
      <c r="A15" s="1"/>
      <c r="B15" s="27"/>
      <c r="C15" s="27"/>
      <c r="D15" s="28"/>
      <c r="E15" s="29"/>
      <c r="F15" s="27"/>
      <c r="G15" s="27"/>
      <c r="H15" s="27"/>
      <c r="I15" s="27"/>
      <c r="J15" s="32"/>
      <c r="K15" s="37" t="s">
        <v>29</v>
      </c>
      <c r="L15" s="37" t="s">
        <v>30</v>
      </c>
      <c r="M15" s="37" t="s">
        <v>31</v>
      </c>
      <c r="N15" s="37" t="s">
        <v>32</v>
      </c>
      <c r="O15" s="37" t="s">
        <v>33</v>
      </c>
      <c r="P15" s="37" t="s">
        <v>34</v>
      </c>
      <c r="Q15" s="37" t="s">
        <v>35</v>
      </c>
      <c r="R15" s="37" t="s">
        <v>36</v>
      </c>
      <c r="S15" s="37" t="s">
        <v>37</v>
      </c>
      <c r="T15" s="37" t="s">
        <v>29</v>
      </c>
      <c r="U15" s="37" t="s">
        <v>30</v>
      </c>
      <c r="V15" s="37" t="s">
        <v>31</v>
      </c>
      <c r="W15" s="37" t="s">
        <v>32</v>
      </c>
      <c r="X15" s="37" t="s">
        <v>33</v>
      </c>
      <c r="Y15" s="37" t="s">
        <v>34</v>
      </c>
      <c r="Z15" s="37" t="s">
        <v>35</v>
      </c>
      <c r="AA15" s="37" t="s">
        <v>36</v>
      </c>
      <c r="AB15" s="37" t="s">
        <v>37</v>
      </c>
      <c r="AC15" s="37" t="s">
        <v>29</v>
      </c>
      <c r="AD15" s="37" t="s">
        <v>30</v>
      </c>
      <c r="AE15" s="37" t="s">
        <v>31</v>
      </c>
      <c r="AF15" s="37" t="s">
        <v>32</v>
      </c>
      <c r="AG15" s="37" t="s">
        <v>33</v>
      </c>
      <c r="AH15" s="37" t="s">
        <v>34</v>
      </c>
      <c r="AI15" s="37" t="s">
        <v>35</v>
      </c>
      <c r="AJ15" s="37" t="s">
        <v>36</v>
      </c>
      <c r="AK15" s="37" t="s">
        <v>37</v>
      </c>
      <c r="AL15" s="37" t="s">
        <v>29</v>
      </c>
      <c r="AM15" s="37" t="s">
        <v>30</v>
      </c>
      <c r="AN15" s="37" t="s">
        <v>31</v>
      </c>
      <c r="AO15" s="37" t="s">
        <v>32</v>
      </c>
      <c r="AP15" s="37" t="s">
        <v>33</v>
      </c>
      <c r="AQ15" s="37" t="s">
        <v>34</v>
      </c>
      <c r="AR15" s="37" t="s">
        <v>35</v>
      </c>
      <c r="AS15" s="37" t="s">
        <v>36</v>
      </c>
      <c r="AT15" s="37" t="s">
        <v>37</v>
      </c>
      <c r="AU15" s="37" t="s">
        <v>29</v>
      </c>
      <c r="AV15" s="37" t="s">
        <v>30</v>
      </c>
      <c r="AW15" s="37" t="s">
        <v>31</v>
      </c>
      <c r="AX15" s="37" t="s">
        <v>32</v>
      </c>
      <c r="AY15" s="37" t="s">
        <v>33</v>
      </c>
      <c r="AZ15" s="37" t="s">
        <v>34</v>
      </c>
      <c r="BA15" s="37" t="s">
        <v>35</v>
      </c>
      <c r="BB15" s="37" t="s">
        <v>36</v>
      </c>
      <c r="BC15" s="37" t="s">
        <v>37</v>
      </c>
      <c r="BD15" s="37" t="s">
        <v>29</v>
      </c>
      <c r="BE15" s="37" t="s">
        <v>30</v>
      </c>
      <c r="BF15" s="37" t="s">
        <v>31</v>
      </c>
      <c r="BG15" s="37" t="s">
        <v>32</v>
      </c>
      <c r="BH15" s="37" t="s">
        <v>33</v>
      </c>
      <c r="BI15" s="37" t="s">
        <v>34</v>
      </c>
      <c r="BJ15" s="37" t="s">
        <v>35</v>
      </c>
      <c r="BK15" s="37" t="s">
        <v>36</v>
      </c>
      <c r="BL15" s="37" t="s">
        <v>37</v>
      </c>
      <c r="BM15" s="37" t="s">
        <v>29</v>
      </c>
      <c r="BN15" s="37" t="s">
        <v>30</v>
      </c>
      <c r="BO15" s="37" t="s">
        <v>31</v>
      </c>
      <c r="BP15" s="37" t="s">
        <v>32</v>
      </c>
      <c r="BQ15" s="37" t="s">
        <v>33</v>
      </c>
      <c r="BR15" s="37" t="s">
        <v>34</v>
      </c>
      <c r="BS15" s="37" t="s">
        <v>35</v>
      </c>
      <c r="BT15" s="37" t="s">
        <v>36</v>
      </c>
      <c r="BU15" s="37" t="s">
        <v>37</v>
      </c>
      <c r="BV15" s="37" t="s">
        <v>29</v>
      </c>
      <c r="BW15" s="37" t="s">
        <v>30</v>
      </c>
      <c r="BX15" s="37" t="s">
        <v>31</v>
      </c>
      <c r="BY15" s="37" t="s">
        <v>32</v>
      </c>
      <c r="BZ15" s="37" t="s">
        <v>33</v>
      </c>
      <c r="CA15" s="37" t="s">
        <v>34</v>
      </c>
      <c r="CB15" s="37" t="s">
        <v>35</v>
      </c>
      <c r="CC15" s="37" t="s">
        <v>36</v>
      </c>
      <c r="CD15" s="37" t="s">
        <v>37</v>
      </c>
      <c r="CE15" s="37" t="s">
        <v>29</v>
      </c>
      <c r="CF15" s="37" t="s">
        <v>30</v>
      </c>
      <c r="CG15" s="37" t="s">
        <v>31</v>
      </c>
      <c r="CH15" s="37" t="s">
        <v>32</v>
      </c>
      <c r="CI15" s="37" t="s">
        <v>33</v>
      </c>
      <c r="CJ15" s="37" t="s">
        <v>34</v>
      </c>
      <c r="CK15" s="37" t="s">
        <v>35</v>
      </c>
      <c r="CL15" s="37" t="s">
        <v>36</v>
      </c>
      <c r="CM15" s="37" t="s">
        <v>37</v>
      </c>
      <c r="CN15" s="37" t="s">
        <v>29</v>
      </c>
      <c r="CO15" s="37" t="s">
        <v>30</v>
      </c>
      <c r="CP15" s="37" t="s">
        <v>31</v>
      </c>
      <c r="CQ15" s="37" t="s">
        <v>32</v>
      </c>
      <c r="CR15" s="37" t="s">
        <v>33</v>
      </c>
      <c r="CS15" s="37" t="s">
        <v>34</v>
      </c>
      <c r="CT15" s="37" t="s">
        <v>35</v>
      </c>
      <c r="CU15" s="37" t="s">
        <v>36</v>
      </c>
      <c r="CV15" s="37" t="s">
        <v>37</v>
      </c>
      <c r="CW15" s="37" t="s">
        <v>29</v>
      </c>
      <c r="CX15" s="37" t="s">
        <v>30</v>
      </c>
      <c r="CY15" s="37" t="s">
        <v>31</v>
      </c>
      <c r="CZ15" s="37" t="s">
        <v>32</v>
      </c>
      <c r="DA15" s="37" t="s">
        <v>33</v>
      </c>
      <c r="DB15" s="37" t="s">
        <v>34</v>
      </c>
      <c r="DC15" s="37" t="s">
        <v>35</v>
      </c>
      <c r="DD15" s="37" t="s">
        <v>36</v>
      </c>
      <c r="DE15" s="37" t="s">
        <v>37</v>
      </c>
      <c r="DF15" s="37" t="s">
        <v>29</v>
      </c>
      <c r="DG15" s="37" t="s">
        <v>30</v>
      </c>
      <c r="DH15" s="37" t="s">
        <v>31</v>
      </c>
      <c r="DI15" s="37" t="s">
        <v>32</v>
      </c>
      <c r="DJ15" s="37" t="s">
        <v>33</v>
      </c>
      <c r="DK15" s="37" t="s">
        <v>34</v>
      </c>
      <c r="DL15" s="37" t="s">
        <v>35</v>
      </c>
      <c r="DM15" s="37" t="s">
        <v>36</v>
      </c>
      <c r="DN15" s="37" t="s">
        <v>37</v>
      </c>
      <c r="DO15" s="32"/>
    </row>
    <row r="16" spans="1:119" ht="92.25" x14ac:dyDescent="0.25">
      <c r="A16" s="1"/>
      <c r="B16" s="38" t="s">
        <v>38</v>
      </c>
      <c r="C16" s="39" t="s">
        <v>39</v>
      </c>
      <c r="D16" s="40" t="s">
        <v>40</v>
      </c>
      <c r="E16" s="24"/>
      <c r="F16" s="41" t="s">
        <v>41</v>
      </c>
      <c r="G16" s="41">
        <v>309</v>
      </c>
      <c r="H16" s="42" t="s">
        <v>42</v>
      </c>
      <c r="I16" s="43">
        <v>309</v>
      </c>
      <c r="J16" s="44" t="s">
        <v>43</v>
      </c>
      <c r="K16" s="45">
        <v>309</v>
      </c>
      <c r="L16" s="46"/>
      <c r="M16" s="46"/>
      <c r="N16" s="46"/>
      <c r="O16" s="46"/>
      <c r="P16" s="46"/>
      <c r="Q16" s="46"/>
      <c r="R16" s="26"/>
      <c r="S16" s="47">
        <f>SUM(K16)</f>
        <v>309</v>
      </c>
      <c r="T16" s="45">
        <v>0</v>
      </c>
      <c r="U16" s="46"/>
      <c r="V16" s="46"/>
      <c r="W16" s="46"/>
      <c r="X16" s="46"/>
      <c r="Y16" s="46"/>
      <c r="Z16" s="46"/>
      <c r="AA16" s="26"/>
      <c r="AB16" s="47">
        <f>SUM(T16)</f>
        <v>0</v>
      </c>
      <c r="AC16" s="45">
        <v>0</v>
      </c>
      <c r="AD16" s="46"/>
      <c r="AE16" s="46"/>
      <c r="AF16" s="46"/>
      <c r="AG16" s="46"/>
      <c r="AH16" s="46"/>
      <c r="AI16" s="46"/>
      <c r="AJ16" s="26"/>
      <c r="AK16" s="47">
        <f>SUM(AC16)</f>
        <v>0</v>
      </c>
      <c r="AL16" s="45">
        <v>0</v>
      </c>
      <c r="AM16" s="46"/>
      <c r="AN16" s="46"/>
      <c r="AO16" s="46"/>
      <c r="AP16" s="46"/>
      <c r="AQ16" s="46"/>
      <c r="AR16" s="46"/>
      <c r="AS16" s="26"/>
      <c r="AT16" s="48">
        <f>SUM(AL16)</f>
        <v>0</v>
      </c>
      <c r="AU16" s="45">
        <v>0</v>
      </c>
      <c r="AV16" s="46"/>
      <c r="AW16" s="46"/>
      <c r="AX16" s="46"/>
      <c r="AY16" s="46"/>
      <c r="AZ16" s="46"/>
      <c r="BA16" s="46"/>
      <c r="BB16" s="26"/>
      <c r="BC16" s="48">
        <f>SUM(AU16)</f>
        <v>0</v>
      </c>
      <c r="BD16" s="45">
        <v>0</v>
      </c>
      <c r="BE16" s="46"/>
      <c r="BF16" s="46"/>
      <c r="BG16" s="46"/>
      <c r="BH16" s="46"/>
      <c r="BI16" s="46"/>
      <c r="BJ16" s="46"/>
      <c r="BK16" s="26"/>
      <c r="BL16" s="48">
        <f>SUM(BD16)</f>
        <v>0</v>
      </c>
      <c r="BM16" s="45">
        <v>0</v>
      </c>
      <c r="BN16" s="46"/>
      <c r="BO16" s="46"/>
      <c r="BP16" s="46"/>
      <c r="BQ16" s="46"/>
      <c r="BR16" s="46"/>
      <c r="BS16" s="46"/>
      <c r="BT16" s="26"/>
      <c r="BU16" s="48">
        <f>SUM(BM16)</f>
        <v>0</v>
      </c>
      <c r="BV16" s="45">
        <v>0</v>
      </c>
      <c r="BW16" s="46"/>
      <c r="BX16" s="46"/>
      <c r="BY16" s="46"/>
      <c r="BZ16" s="46"/>
      <c r="CA16" s="46"/>
      <c r="CB16" s="46"/>
      <c r="CC16" s="26"/>
      <c r="CD16" s="48">
        <f>SUM(BV16)</f>
        <v>0</v>
      </c>
      <c r="CE16" s="45">
        <v>0</v>
      </c>
      <c r="CF16" s="46"/>
      <c r="CG16" s="46"/>
      <c r="CH16" s="46"/>
      <c r="CI16" s="46"/>
      <c r="CJ16" s="46"/>
      <c r="CK16" s="46"/>
      <c r="CL16" s="26"/>
      <c r="CM16" s="48">
        <f>SUM(CE16)</f>
        <v>0</v>
      </c>
      <c r="CN16" s="45">
        <v>0</v>
      </c>
      <c r="CO16" s="46"/>
      <c r="CP16" s="46"/>
      <c r="CQ16" s="46"/>
      <c r="CR16" s="46"/>
      <c r="CS16" s="46"/>
      <c r="CT16" s="46"/>
      <c r="CU16" s="26"/>
      <c r="CV16" s="48">
        <f>SUM(CN16)</f>
        <v>0</v>
      </c>
      <c r="CW16" s="45">
        <v>0</v>
      </c>
      <c r="CX16" s="46"/>
      <c r="CY16" s="46"/>
      <c r="CZ16" s="46"/>
      <c r="DA16" s="46"/>
      <c r="DB16" s="46"/>
      <c r="DC16" s="46"/>
      <c r="DD16" s="26"/>
      <c r="DE16" s="48">
        <f>SUM(CW16)</f>
        <v>0</v>
      </c>
      <c r="DF16" s="45">
        <v>0</v>
      </c>
      <c r="DG16" s="46"/>
      <c r="DH16" s="46"/>
      <c r="DI16" s="46"/>
      <c r="DJ16" s="46"/>
      <c r="DK16" s="46"/>
      <c r="DL16" s="46"/>
      <c r="DM16" s="26"/>
      <c r="DN16" s="48">
        <f>SUM(DF16)</f>
        <v>0</v>
      </c>
      <c r="DO16" s="49">
        <f t="shared" ref="DO16:DO19" si="0">S16++AB16+AK16+AT16+BC16+BL16+BU16+CD16+CM16+CV16+DE16+DN16</f>
        <v>309</v>
      </c>
    </row>
    <row r="17" spans="1:119" ht="92.25" x14ac:dyDescent="0.25">
      <c r="A17" s="1"/>
      <c r="B17" s="32"/>
      <c r="C17" s="32"/>
      <c r="D17" s="35"/>
      <c r="E17" s="36"/>
      <c r="F17" s="32"/>
      <c r="G17" s="32"/>
      <c r="H17" s="32"/>
      <c r="I17" s="50"/>
      <c r="J17" s="51" t="s">
        <v>44</v>
      </c>
      <c r="K17" s="52"/>
      <c r="L17" s="52"/>
      <c r="M17" s="52"/>
      <c r="N17" s="52"/>
      <c r="O17" s="52"/>
      <c r="P17" s="52"/>
      <c r="Q17" s="52">
        <v>209</v>
      </c>
      <c r="R17" s="52">
        <v>47</v>
      </c>
      <c r="S17" s="53">
        <f t="shared" ref="S17:S19" si="1">SUM(K17:R17)</f>
        <v>256</v>
      </c>
      <c r="T17" s="52"/>
      <c r="U17" s="52"/>
      <c r="V17" s="52"/>
      <c r="W17" s="52"/>
      <c r="X17" s="52"/>
      <c r="Y17" s="52"/>
      <c r="Z17" s="54">
        <v>0</v>
      </c>
      <c r="AA17" s="54">
        <v>0</v>
      </c>
      <c r="AB17" s="53">
        <f t="shared" ref="AB17:AB19" si="2">SUM(T17:AA17)</f>
        <v>0</v>
      </c>
      <c r="AC17" s="52"/>
      <c r="AD17" s="52"/>
      <c r="AE17" s="52"/>
      <c r="AF17" s="52"/>
      <c r="AG17" s="52"/>
      <c r="AH17" s="52"/>
      <c r="AI17" s="54">
        <v>2</v>
      </c>
      <c r="AJ17" s="54">
        <v>1</v>
      </c>
      <c r="AK17" s="53">
        <f t="shared" ref="AK17:AK19" si="3">SUM(AC17:AJ17)</f>
        <v>3</v>
      </c>
      <c r="AL17" s="52"/>
      <c r="AM17" s="52"/>
      <c r="AN17" s="52"/>
      <c r="AO17" s="52"/>
      <c r="AP17" s="52"/>
      <c r="AQ17" s="52"/>
      <c r="AR17" s="55">
        <v>0</v>
      </c>
      <c r="AS17" s="55">
        <v>0</v>
      </c>
      <c r="AT17" s="52">
        <f t="shared" ref="AT17:AT19" si="4">SUM(AL17:AS17)</f>
        <v>0</v>
      </c>
      <c r="AU17" s="52"/>
      <c r="AV17" s="52"/>
      <c r="AW17" s="52"/>
      <c r="AX17" s="52"/>
      <c r="AY17" s="52"/>
      <c r="AZ17" s="52"/>
      <c r="BA17" s="54">
        <v>0</v>
      </c>
      <c r="BB17" s="54">
        <v>0</v>
      </c>
      <c r="BC17" s="52">
        <f>SUM(AU17:BB17)</f>
        <v>0</v>
      </c>
      <c r="BD17" s="52"/>
      <c r="BE17" s="52"/>
      <c r="BF17" s="52"/>
      <c r="BG17" s="52"/>
      <c r="BH17" s="52"/>
      <c r="BI17" s="52"/>
      <c r="BJ17" s="55">
        <v>0</v>
      </c>
      <c r="BK17" s="55">
        <v>0</v>
      </c>
      <c r="BL17" s="52">
        <f t="shared" ref="BL17:BL19" si="5">SUM(BD17:BK17)</f>
        <v>0</v>
      </c>
      <c r="BM17" s="52"/>
      <c r="BN17" s="52"/>
      <c r="BO17" s="52"/>
      <c r="BP17" s="52"/>
      <c r="BQ17" s="52"/>
      <c r="BR17" s="52"/>
      <c r="BS17" s="54"/>
      <c r="BT17" s="54"/>
      <c r="BU17" s="52">
        <f t="shared" ref="BU17:BU19" si="6">SUM(BM17:BT17)</f>
        <v>0</v>
      </c>
      <c r="BV17" s="52"/>
      <c r="BW17" s="52"/>
      <c r="BX17" s="52"/>
      <c r="BY17" s="52"/>
      <c r="BZ17" s="52"/>
      <c r="CA17" s="52"/>
      <c r="CB17" s="52"/>
      <c r="CC17" s="52"/>
      <c r="CD17" s="52">
        <f t="shared" ref="CD17:CD19" si="7">SUM(BV17:CC17)</f>
        <v>0</v>
      </c>
      <c r="CE17" s="52"/>
      <c r="CF17" s="52"/>
      <c r="CG17" s="52"/>
      <c r="CH17" s="52"/>
      <c r="CI17" s="52"/>
      <c r="CJ17" s="52"/>
      <c r="CK17" s="52"/>
      <c r="CL17" s="52"/>
      <c r="CM17" s="52">
        <f t="shared" ref="CM17:CM19" si="8">SUM(CE17:CL17)</f>
        <v>0</v>
      </c>
      <c r="CN17" s="52"/>
      <c r="CO17" s="52"/>
      <c r="CP17" s="52"/>
      <c r="CQ17" s="52"/>
      <c r="CR17" s="52"/>
      <c r="CS17" s="52"/>
      <c r="CT17" s="52"/>
      <c r="CU17" s="52"/>
      <c r="CV17" s="52">
        <f t="shared" ref="CV17:CV19" si="9">SUM(CN17:CU17)</f>
        <v>0</v>
      </c>
      <c r="CW17" s="52"/>
      <c r="CX17" s="52"/>
      <c r="CY17" s="52"/>
      <c r="CZ17" s="52"/>
      <c r="DA17" s="52"/>
      <c r="DB17" s="52"/>
      <c r="DC17" s="52"/>
      <c r="DD17" s="52"/>
      <c r="DE17" s="52">
        <f t="shared" ref="DE17:DE19" si="10">SUM(CW17:DD17)</f>
        <v>0</v>
      </c>
      <c r="DF17" s="56"/>
      <c r="DG17" s="56"/>
      <c r="DH17" s="56"/>
      <c r="DI17" s="56"/>
      <c r="DJ17" s="56"/>
      <c r="DK17" s="56"/>
      <c r="DL17" s="56"/>
      <c r="DM17" s="56"/>
      <c r="DN17" s="56">
        <f t="shared" ref="DN17:DN19" si="11">SUM(DF17:DM17)</f>
        <v>0</v>
      </c>
      <c r="DO17" s="49">
        <f t="shared" si="0"/>
        <v>259</v>
      </c>
    </row>
    <row r="18" spans="1:119" ht="92.25" x14ac:dyDescent="0.25">
      <c r="A18" s="1"/>
      <c r="B18" s="38" t="s">
        <v>38</v>
      </c>
      <c r="C18" s="39" t="s">
        <v>39</v>
      </c>
      <c r="D18" s="40" t="s">
        <v>40</v>
      </c>
      <c r="E18" s="24"/>
      <c r="F18" s="41" t="s">
        <v>41</v>
      </c>
      <c r="G18" s="57">
        <v>4569</v>
      </c>
      <c r="H18" s="41" t="s">
        <v>45</v>
      </c>
      <c r="I18" s="58">
        <v>4569</v>
      </c>
      <c r="J18" s="44" t="s">
        <v>43</v>
      </c>
      <c r="K18" s="45">
        <v>4569</v>
      </c>
      <c r="L18" s="46"/>
      <c r="M18" s="46"/>
      <c r="N18" s="46"/>
      <c r="O18" s="46"/>
      <c r="P18" s="46"/>
      <c r="Q18" s="46"/>
      <c r="R18" s="26"/>
      <c r="S18" s="47">
        <f t="shared" si="1"/>
        <v>4569</v>
      </c>
      <c r="T18" s="45"/>
      <c r="U18" s="46"/>
      <c r="V18" s="46"/>
      <c r="W18" s="46"/>
      <c r="X18" s="46"/>
      <c r="Y18" s="46"/>
      <c r="Z18" s="46"/>
      <c r="AA18" s="26"/>
      <c r="AB18" s="47">
        <f t="shared" si="2"/>
        <v>0</v>
      </c>
      <c r="AC18" s="45"/>
      <c r="AD18" s="46"/>
      <c r="AE18" s="46"/>
      <c r="AF18" s="46"/>
      <c r="AG18" s="46"/>
      <c r="AH18" s="46"/>
      <c r="AI18" s="46"/>
      <c r="AJ18" s="26"/>
      <c r="AK18" s="47">
        <f t="shared" si="3"/>
        <v>0</v>
      </c>
      <c r="AL18" s="45"/>
      <c r="AM18" s="46"/>
      <c r="AN18" s="46"/>
      <c r="AO18" s="46"/>
      <c r="AP18" s="46"/>
      <c r="AQ18" s="46"/>
      <c r="AR18" s="46"/>
      <c r="AS18" s="26"/>
      <c r="AT18" s="48">
        <f t="shared" si="4"/>
        <v>0</v>
      </c>
      <c r="AU18" s="45"/>
      <c r="AV18" s="46"/>
      <c r="AW18" s="46"/>
      <c r="AX18" s="46"/>
      <c r="AY18" s="46"/>
      <c r="AZ18" s="46"/>
      <c r="BA18" s="46"/>
      <c r="BB18" s="26"/>
      <c r="BC18" s="48">
        <f>SUM(AU18)</f>
        <v>0</v>
      </c>
      <c r="BD18" s="45"/>
      <c r="BE18" s="46"/>
      <c r="BF18" s="46"/>
      <c r="BG18" s="46"/>
      <c r="BH18" s="46"/>
      <c r="BI18" s="46"/>
      <c r="BJ18" s="46"/>
      <c r="BK18" s="26"/>
      <c r="BL18" s="48">
        <f t="shared" si="5"/>
        <v>0</v>
      </c>
      <c r="BM18" s="45"/>
      <c r="BN18" s="46"/>
      <c r="BO18" s="46"/>
      <c r="BP18" s="46"/>
      <c r="BQ18" s="46"/>
      <c r="BR18" s="46"/>
      <c r="BS18" s="46"/>
      <c r="BT18" s="26"/>
      <c r="BU18" s="48">
        <f t="shared" si="6"/>
        <v>0</v>
      </c>
      <c r="BV18" s="45"/>
      <c r="BW18" s="46"/>
      <c r="BX18" s="46"/>
      <c r="BY18" s="46"/>
      <c r="BZ18" s="46"/>
      <c r="CA18" s="46"/>
      <c r="CB18" s="46"/>
      <c r="CC18" s="26"/>
      <c r="CD18" s="48">
        <f t="shared" si="7"/>
        <v>0</v>
      </c>
      <c r="CE18" s="45"/>
      <c r="CF18" s="46"/>
      <c r="CG18" s="46"/>
      <c r="CH18" s="46"/>
      <c r="CI18" s="46"/>
      <c r="CJ18" s="46"/>
      <c r="CK18" s="46"/>
      <c r="CL18" s="26"/>
      <c r="CM18" s="48">
        <f t="shared" si="8"/>
        <v>0</v>
      </c>
      <c r="CN18" s="45"/>
      <c r="CO18" s="46"/>
      <c r="CP18" s="46"/>
      <c r="CQ18" s="46"/>
      <c r="CR18" s="46"/>
      <c r="CS18" s="46"/>
      <c r="CT18" s="46"/>
      <c r="CU18" s="26"/>
      <c r="CV18" s="48">
        <f t="shared" si="9"/>
        <v>0</v>
      </c>
      <c r="CW18" s="45"/>
      <c r="CX18" s="46"/>
      <c r="CY18" s="46"/>
      <c r="CZ18" s="46"/>
      <c r="DA18" s="46"/>
      <c r="DB18" s="46"/>
      <c r="DC18" s="46"/>
      <c r="DD18" s="26"/>
      <c r="DE18" s="48">
        <f t="shared" si="10"/>
        <v>0</v>
      </c>
      <c r="DF18" s="45"/>
      <c r="DG18" s="46"/>
      <c r="DH18" s="46"/>
      <c r="DI18" s="46"/>
      <c r="DJ18" s="46"/>
      <c r="DK18" s="46"/>
      <c r="DL18" s="46"/>
      <c r="DM18" s="26"/>
      <c r="DN18" s="48">
        <f t="shared" si="11"/>
        <v>0</v>
      </c>
      <c r="DO18" s="49">
        <f t="shared" si="0"/>
        <v>4569</v>
      </c>
    </row>
    <row r="19" spans="1:119" ht="92.25" x14ac:dyDescent="0.25">
      <c r="A19" s="1"/>
      <c r="B19" s="32"/>
      <c r="C19" s="32"/>
      <c r="D19" s="35"/>
      <c r="E19" s="36"/>
      <c r="F19" s="32"/>
      <c r="G19" s="32"/>
      <c r="H19" s="32"/>
      <c r="I19" s="50"/>
      <c r="J19" s="51" t="s">
        <v>44</v>
      </c>
      <c r="K19" s="52"/>
      <c r="L19" s="52"/>
      <c r="M19" s="52"/>
      <c r="N19" s="52"/>
      <c r="O19" s="52"/>
      <c r="P19" s="52"/>
      <c r="Q19" s="52">
        <v>2528</v>
      </c>
      <c r="R19" s="52">
        <v>548</v>
      </c>
      <c r="S19" s="53">
        <f t="shared" si="1"/>
        <v>3076</v>
      </c>
      <c r="T19" s="52"/>
      <c r="U19" s="52"/>
      <c r="V19" s="52"/>
      <c r="W19" s="52"/>
      <c r="X19" s="52"/>
      <c r="Y19" s="52"/>
      <c r="Z19" s="54">
        <v>18</v>
      </c>
      <c r="AA19" s="54">
        <v>5</v>
      </c>
      <c r="AB19" s="53">
        <f t="shared" si="2"/>
        <v>23</v>
      </c>
      <c r="AC19" s="52"/>
      <c r="AD19" s="52"/>
      <c r="AE19" s="52"/>
      <c r="AF19" s="52"/>
      <c r="AG19" s="52"/>
      <c r="AH19" s="52"/>
      <c r="AI19" s="54">
        <v>43</v>
      </c>
      <c r="AJ19" s="54">
        <v>2</v>
      </c>
      <c r="AK19" s="53">
        <f t="shared" si="3"/>
        <v>45</v>
      </c>
      <c r="AL19" s="52"/>
      <c r="AM19" s="52"/>
      <c r="AN19" s="52"/>
      <c r="AO19" s="52"/>
      <c r="AP19" s="52"/>
      <c r="AQ19" s="52"/>
      <c r="AR19" s="55">
        <v>0</v>
      </c>
      <c r="AS19" s="55">
        <v>0</v>
      </c>
      <c r="AT19" s="52">
        <f t="shared" si="4"/>
        <v>0</v>
      </c>
      <c r="AU19" s="52"/>
      <c r="AV19" s="52"/>
      <c r="AW19" s="52"/>
      <c r="AX19" s="52"/>
      <c r="AY19" s="52"/>
      <c r="AZ19" s="52"/>
      <c r="BA19" s="54">
        <v>0</v>
      </c>
      <c r="BB19" s="54">
        <v>0</v>
      </c>
      <c r="BC19" s="52">
        <f>SUM(AU19:BB19)</f>
        <v>0</v>
      </c>
      <c r="BD19" s="52"/>
      <c r="BE19" s="52"/>
      <c r="BF19" s="52"/>
      <c r="BG19" s="52"/>
      <c r="BH19" s="52"/>
      <c r="BI19" s="52"/>
      <c r="BJ19" s="55">
        <v>21</v>
      </c>
      <c r="BK19" s="55">
        <v>10</v>
      </c>
      <c r="BL19" s="52">
        <f t="shared" si="5"/>
        <v>31</v>
      </c>
      <c r="BM19" s="52"/>
      <c r="BN19" s="52"/>
      <c r="BO19" s="52"/>
      <c r="BP19" s="52"/>
      <c r="BQ19" s="52"/>
      <c r="BR19" s="52"/>
      <c r="BS19" s="52"/>
      <c r="BT19" s="52"/>
      <c r="BU19" s="52">
        <f t="shared" si="6"/>
        <v>0</v>
      </c>
      <c r="BV19" s="52"/>
      <c r="BW19" s="52"/>
      <c r="BX19" s="52"/>
      <c r="BY19" s="52"/>
      <c r="BZ19" s="52"/>
      <c r="CA19" s="52"/>
      <c r="CB19" s="52"/>
      <c r="CC19" s="52"/>
      <c r="CD19" s="52">
        <f t="shared" si="7"/>
        <v>0</v>
      </c>
      <c r="CE19" s="52"/>
      <c r="CF19" s="52"/>
      <c r="CG19" s="52"/>
      <c r="CH19" s="52"/>
      <c r="CI19" s="52"/>
      <c r="CJ19" s="52"/>
      <c r="CK19" s="52"/>
      <c r="CL19" s="52"/>
      <c r="CM19" s="52">
        <f t="shared" si="8"/>
        <v>0</v>
      </c>
      <c r="CN19" s="52"/>
      <c r="CO19" s="52"/>
      <c r="CP19" s="52"/>
      <c r="CQ19" s="52"/>
      <c r="CR19" s="52"/>
      <c r="CS19" s="52"/>
      <c r="CT19" s="52"/>
      <c r="CU19" s="52"/>
      <c r="CV19" s="52">
        <f t="shared" si="9"/>
        <v>0</v>
      </c>
      <c r="CW19" s="52"/>
      <c r="CX19" s="52"/>
      <c r="CY19" s="52"/>
      <c r="CZ19" s="52"/>
      <c r="DA19" s="52"/>
      <c r="DB19" s="52"/>
      <c r="DC19" s="52"/>
      <c r="DD19" s="52"/>
      <c r="DE19" s="52">
        <f t="shared" si="10"/>
        <v>0</v>
      </c>
      <c r="DF19" s="56"/>
      <c r="DG19" s="56"/>
      <c r="DH19" s="56"/>
      <c r="DI19" s="56"/>
      <c r="DJ19" s="56"/>
      <c r="DK19" s="56"/>
      <c r="DL19" s="56"/>
      <c r="DM19" s="56"/>
      <c r="DN19" s="56">
        <f t="shared" si="11"/>
        <v>0</v>
      </c>
      <c r="DO19" s="49">
        <f t="shared" si="0"/>
        <v>3175</v>
      </c>
    </row>
    <row r="20" spans="1:119" ht="92.25" x14ac:dyDescent="0.25">
      <c r="A20" s="1"/>
      <c r="B20" s="38" t="s">
        <v>38</v>
      </c>
      <c r="C20" s="39" t="s">
        <v>39</v>
      </c>
      <c r="D20" s="40" t="s">
        <v>40</v>
      </c>
      <c r="E20" s="24"/>
      <c r="F20" s="41" t="s">
        <v>41</v>
      </c>
      <c r="G20" s="41">
        <v>11426</v>
      </c>
      <c r="H20" s="41" t="s">
        <v>46</v>
      </c>
      <c r="I20" s="59">
        <v>1000</v>
      </c>
      <c r="J20" s="44" t="s">
        <v>43</v>
      </c>
      <c r="K20" s="45">
        <v>70</v>
      </c>
      <c r="L20" s="46"/>
      <c r="M20" s="46"/>
      <c r="N20" s="46"/>
      <c r="O20" s="46"/>
      <c r="P20" s="46"/>
      <c r="Q20" s="46"/>
      <c r="R20" s="26"/>
      <c r="S20" s="47">
        <f>SUM(K20)</f>
        <v>70</v>
      </c>
      <c r="T20" s="45">
        <v>100</v>
      </c>
      <c r="U20" s="46"/>
      <c r="V20" s="46"/>
      <c r="W20" s="46"/>
      <c r="X20" s="46"/>
      <c r="Y20" s="46"/>
      <c r="Z20" s="46"/>
      <c r="AA20" s="26"/>
      <c r="AB20" s="47">
        <f>SUM(T20)</f>
        <v>100</v>
      </c>
      <c r="AC20" s="45">
        <v>0</v>
      </c>
      <c r="AD20" s="46"/>
      <c r="AE20" s="46"/>
      <c r="AF20" s="46"/>
      <c r="AG20" s="46"/>
      <c r="AH20" s="46"/>
      <c r="AI20" s="46"/>
      <c r="AJ20" s="26"/>
      <c r="AK20" s="47">
        <f>SUM(AC20)</f>
        <v>0</v>
      </c>
      <c r="AL20" s="45">
        <v>0</v>
      </c>
      <c r="AM20" s="46"/>
      <c r="AN20" s="46"/>
      <c r="AO20" s="46"/>
      <c r="AP20" s="46"/>
      <c r="AQ20" s="46"/>
      <c r="AR20" s="46"/>
      <c r="AS20" s="26"/>
      <c r="AT20" s="48">
        <f>SUM(AL20)</f>
        <v>0</v>
      </c>
      <c r="AU20" s="45">
        <v>150</v>
      </c>
      <c r="AV20" s="46"/>
      <c r="AW20" s="46"/>
      <c r="AX20" s="46"/>
      <c r="AY20" s="46"/>
      <c r="AZ20" s="46"/>
      <c r="BA20" s="46"/>
      <c r="BB20" s="26"/>
      <c r="BC20" s="48">
        <f>SUM(AU20)</f>
        <v>150</v>
      </c>
      <c r="BD20" s="45">
        <v>100</v>
      </c>
      <c r="BE20" s="46"/>
      <c r="BF20" s="46"/>
      <c r="BG20" s="46"/>
      <c r="BH20" s="46"/>
      <c r="BI20" s="46"/>
      <c r="BJ20" s="46"/>
      <c r="BK20" s="26"/>
      <c r="BL20" s="48">
        <f>SUM(BD20)</f>
        <v>100</v>
      </c>
      <c r="BM20" s="45">
        <v>160</v>
      </c>
      <c r="BN20" s="46"/>
      <c r="BO20" s="46"/>
      <c r="BP20" s="46"/>
      <c r="BQ20" s="46"/>
      <c r="BR20" s="46"/>
      <c r="BS20" s="46"/>
      <c r="BT20" s="26"/>
      <c r="BU20" s="48">
        <f>SUM(BM20)</f>
        <v>160</v>
      </c>
      <c r="BV20" s="45">
        <v>160</v>
      </c>
      <c r="BW20" s="46"/>
      <c r="BX20" s="46"/>
      <c r="BY20" s="46"/>
      <c r="BZ20" s="46"/>
      <c r="CA20" s="46"/>
      <c r="CB20" s="46"/>
      <c r="CC20" s="26"/>
      <c r="CD20" s="48">
        <f>SUM(BV20)</f>
        <v>160</v>
      </c>
      <c r="CE20" s="45">
        <v>210</v>
      </c>
      <c r="CF20" s="46"/>
      <c r="CG20" s="46"/>
      <c r="CH20" s="46"/>
      <c r="CI20" s="46"/>
      <c r="CJ20" s="46"/>
      <c r="CK20" s="46"/>
      <c r="CL20" s="26"/>
      <c r="CM20" s="48">
        <f>SUM(CE20)</f>
        <v>210</v>
      </c>
      <c r="CN20" s="45">
        <v>210</v>
      </c>
      <c r="CO20" s="46"/>
      <c r="CP20" s="46"/>
      <c r="CQ20" s="46"/>
      <c r="CR20" s="46"/>
      <c r="CS20" s="46"/>
      <c r="CT20" s="46"/>
      <c r="CU20" s="26"/>
      <c r="CV20" s="48">
        <f>SUM(CN20)</f>
        <v>210</v>
      </c>
      <c r="CW20" s="45">
        <v>220</v>
      </c>
      <c r="CX20" s="46"/>
      <c r="CY20" s="46"/>
      <c r="CZ20" s="46"/>
      <c r="DA20" s="46"/>
      <c r="DB20" s="46"/>
      <c r="DC20" s="46"/>
      <c r="DD20" s="26"/>
      <c r="DE20" s="48">
        <f>SUM(CW20)</f>
        <v>220</v>
      </c>
      <c r="DF20" s="45">
        <v>190</v>
      </c>
      <c r="DG20" s="46"/>
      <c r="DH20" s="46"/>
      <c r="DI20" s="46"/>
      <c r="DJ20" s="46"/>
      <c r="DK20" s="46"/>
      <c r="DL20" s="46"/>
      <c r="DM20" s="26"/>
      <c r="DN20" s="48">
        <f>SUM(DF20)</f>
        <v>190</v>
      </c>
      <c r="DO20" s="49">
        <f t="shared" ref="DO20:DO21" si="12">S20+AB20++AK20+AT20+BC20+BL20+BU20+CD20+CM20+CV20+DE20+DN20</f>
        <v>1570</v>
      </c>
    </row>
    <row r="21" spans="1:119" ht="92.25" x14ac:dyDescent="0.25">
      <c r="A21" s="1"/>
      <c r="B21" s="32"/>
      <c r="C21" s="32"/>
      <c r="D21" s="35"/>
      <c r="E21" s="36"/>
      <c r="F21" s="32"/>
      <c r="G21" s="32"/>
      <c r="H21" s="32"/>
      <c r="I21" s="50"/>
      <c r="J21" s="51" t="s">
        <v>44</v>
      </c>
      <c r="K21" s="52"/>
      <c r="L21" s="52"/>
      <c r="M21" s="52"/>
      <c r="N21" s="52"/>
      <c r="O21" s="52"/>
      <c r="P21" s="52"/>
      <c r="Q21" s="54">
        <v>50</v>
      </c>
      <c r="R21" s="54">
        <v>25</v>
      </c>
      <c r="S21" s="53">
        <f t="shared" ref="S21:S26" si="13">SUM(K21:R21)</f>
        <v>75</v>
      </c>
      <c r="T21" s="52"/>
      <c r="U21" s="52"/>
      <c r="V21" s="52"/>
      <c r="W21" s="52"/>
      <c r="X21" s="52"/>
      <c r="Y21" s="52"/>
      <c r="Z21" s="54">
        <v>77</v>
      </c>
      <c r="AA21" s="54">
        <v>28</v>
      </c>
      <c r="AB21" s="53">
        <f t="shared" ref="AB21:AB26" si="14">SUM(T21:AA21)</f>
        <v>105</v>
      </c>
      <c r="AC21" s="52"/>
      <c r="AD21" s="52"/>
      <c r="AE21" s="52"/>
      <c r="AF21" s="52"/>
      <c r="AG21" s="52"/>
      <c r="AH21" s="52"/>
      <c r="AI21" s="54">
        <v>122</v>
      </c>
      <c r="AJ21" s="54">
        <v>86</v>
      </c>
      <c r="AK21" s="53">
        <f t="shared" ref="AK21:AK26" si="15">SUM(AC21:AJ21)</f>
        <v>208</v>
      </c>
      <c r="AL21" s="52"/>
      <c r="AM21" s="52"/>
      <c r="AN21" s="52"/>
      <c r="AO21" s="52"/>
      <c r="AP21" s="52"/>
      <c r="AQ21" s="52"/>
      <c r="AR21" s="55">
        <v>0</v>
      </c>
      <c r="AS21" s="55">
        <v>0</v>
      </c>
      <c r="AT21" s="52">
        <f t="shared" ref="AT21:AT26" si="16">SUM(AL21:AS21)</f>
        <v>0</v>
      </c>
      <c r="AU21" s="52"/>
      <c r="AV21" s="52"/>
      <c r="AW21" s="52"/>
      <c r="AX21" s="52"/>
      <c r="AY21" s="52"/>
      <c r="AZ21" s="52"/>
      <c r="BA21" s="54">
        <v>26</v>
      </c>
      <c r="BB21" s="54">
        <v>14</v>
      </c>
      <c r="BC21" s="52">
        <f>SUM(AU21:BB21)</f>
        <v>40</v>
      </c>
      <c r="BD21" s="52"/>
      <c r="BE21" s="52"/>
      <c r="BF21" s="52"/>
      <c r="BG21" s="52"/>
      <c r="BH21" s="52"/>
      <c r="BI21" s="52"/>
      <c r="BJ21" s="55">
        <v>8</v>
      </c>
      <c r="BK21" s="55">
        <v>4</v>
      </c>
      <c r="BL21" s="52">
        <f t="shared" ref="BL21:BL26" si="17">SUM(BD21:BK21)</f>
        <v>12</v>
      </c>
      <c r="BM21" s="52"/>
      <c r="BN21" s="52"/>
      <c r="BO21" s="52"/>
      <c r="BP21" s="52"/>
      <c r="BQ21" s="52"/>
      <c r="BR21" s="52"/>
      <c r="BS21" s="52"/>
      <c r="BT21" s="52"/>
      <c r="BU21" s="52">
        <f t="shared" ref="BU21:BU26" si="18">SUM(BM21:BT21)</f>
        <v>0</v>
      </c>
      <c r="BV21" s="52"/>
      <c r="BW21" s="52"/>
      <c r="BX21" s="52"/>
      <c r="BY21" s="52"/>
      <c r="BZ21" s="52"/>
      <c r="CA21" s="52"/>
      <c r="CB21" s="52"/>
      <c r="CC21" s="52"/>
      <c r="CD21" s="52">
        <f t="shared" ref="CD21:CD26" si="19">SUM(BV21:CC21)</f>
        <v>0</v>
      </c>
      <c r="CE21" s="52"/>
      <c r="CF21" s="52"/>
      <c r="CG21" s="52"/>
      <c r="CH21" s="52"/>
      <c r="CI21" s="52"/>
      <c r="CJ21" s="52"/>
      <c r="CK21" s="52"/>
      <c r="CL21" s="52"/>
      <c r="CM21" s="52">
        <f t="shared" ref="CM21:CM26" si="20">SUM(CE21:CL21)</f>
        <v>0</v>
      </c>
      <c r="CN21" s="52"/>
      <c r="CO21" s="52"/>
      <c r="CP21" s="52"/>
      <c r="CQ21" s="52"/>
      <c r="CR21" s="52"/>
      <c r="CS21" s="52"/>
      <c r="CT21" s="52"/>
      <c r="CU21" s="52"/>
      <c r="CV21" s="52">
        <f t="shared" ref="CV21:CV26" si="21">SUM(CN21:CU21)</f>
        <v>0</v>
      </c>
      <c r="CW21" s="52"/>
      <c r="CX21" s="52"/>
      <c r="CY21" s="52"/>
      <c r="CZ21" s="52"/>
      <c r="DA21" s="52"/>
      <c r="DB21" s="52"/>
      <c r="DC21" s="52"/>
      <c r="DD21" s="52"/>
      <c r="DE21" s="52">
        <f t="shared" ref="DE21:DE26" si="22">SUM(CW21:DD21)</f>
        <v>0</v>
      </c>
      <c r="DF21" s="56"/>
      <c r="DG21" s="56"/>
      <c r="DH21" s="56"/>
      <c r="DI21" s="56"/>
      <c r="DJ21" s="56"/>
      <c r="DK21" s="56"/>
      <c r="DL21" s="56"/>
      <c r="DM21" s="56"/>
      <c r="DN21" s="56">
        <f t="shared" ref="DN21:DN26" si="23">SUM(DF21:DM21)</f>
        <v>0</v>
      </c>
      <c r="DO21" s="49">
        <f t="shared" si="12"/>
        <v>440</v>
      </c>
    </row>
    <row r="22" spans="1:119" ht="92.25" x14ac:dyDescent="0.25">
      <c r="A22" s="1"/>
      <c r="B22" s="60" t="s">
        <v>47</v>
      </c>
      <c r="C22" s="39" t="s">
        <v>48</v>
      </c>
      <c r="D22" s="61" t="s">
        <v>40</v>
      </c>
      <c r="E22" s="24"/>
      <c r="F22" s="62" t="s">
        <v>49</v>
      </c>
      <c r="G22" s="63">
        <v>16304</v>
      </c>
      <c r="H22" s="62" t="s">
        <v>50</v>
      </c>
      <c r="I22" s="64" t="s">
        <v>51</v>
      </c>
      <c r="J22" s="44" t="s">
        <v>43</v>
      </c>
      <c r="K22" s="45">
        <v>65</v>
      </c>
      <c r="L22" s="46"/>
      <c r="M22" s="46"/>
      <c r="N22" s="46"/>
      <c r="O22" s="46"/>
      <c r="P22" s="46"/>
      <c r="Q22" s="46"/>
      <c r="R22" s="26"/>
      <c r="S22" s="65">
        <f t="shared" si="13"/>
        <v>65</v>
      </c>
      <c r="T22" s="45">
        <v>65</v>
      </c>
      <c r="U22" s="46"/>
      <c r="V22" s="46"/>
      <c r="W22" s="46"/>
      <c r="X22" s="46"/>
      <c r="Y22" s="46"/>
      <c r="Z22" s="46"/>
      <c r="AA22" s="26"/>
      <c r="AB22" s="65">
        <f t="shared" si="14"/>
        <v>65</v>
      </c>
      <c r="AC22" s="45">
        <v>65</v>
      </c>
      <c r="AD22" s="46"/>
      <c r="AE22" s="46"/>
      <c r="AF22" s="46"/>
      <c r="AG22" s="46"/>
      <c r="AH22" s="46"/>
      <c r="AI22" s="46"/>
      <c r="AJ22" s="26"/>
      <c r="AK22" s="65">
        <f t="shared" si="15"/>
        <v>65</v>
      </c>
      <c r="AL22" s="45">
        <v>65</v>
      </c>
      <c r="AM22" s="46"/>
      <c r="AN22" s="46"/>
      <c r="AO22" s="46"/>
      <c r="AP22" s="46"/>
      <c r="AQ22" s="46"/>
      <c r="AR22" s="46"/>
      <c r="AS22" s="26"/>
      <c r="AT22" s="48">
        <f t="shared" si="16"/>
        <v>65</v>
      </c>
      <c r="AU22" s="45">
        <v>65</v>
      </c>
      <c r="AV22" s="46"/>
      <c r="AW22" s="46"/>
      <c r="AX22" s="46"/>
      <c r="AY22" s="46"/>
      <c r="AZ22" s="46"/>
      <c r="BA22" s="46"/>
      <c r="BB22" s="26"/>
      <c r="BC22" s="48">
        <f>SUM(AU22)</f>
        <v>65</v>
      </c>
      <c r="BD22" s="45">
        <v>65</v>
      </c>
      <c r="BE22" s="46"/>
      <c r="BF22" s="46"/>
      <c r="BG22" s="46"/>
      <c r="BH22" s="46"/>
      <c r="BI22" s="46"/>
      <c r="BJ22" s="46"/>
      <c r="BK22" s="26"/>
      <c r="BL22" s="48">
        <f t="shared" si="17"/>
        <v>65</v>
      </c>
      <c r="BM22" s="45">
        <v>65</v>
      </c>
      <c r="BN22" s="46"/>
      <c r="BO22" s="46"/>
      <c r="BP22" s="46"/>
      <c r="BQ22" s="46"/>
      <c r="BR22" s="46"/>
      <c r="BS22" s="46"/>
      <c r="BT22" s="26"/>
      <c r="BU22" s="48">
        <f t="shared" si="18"/>
        <v>65</v>
      </c>
      <c r="BV22" s="45">
        <v>65</v>
      </c>
      <c r="BW22" s="46"/>
      <c r="BX22" s="46"/>
      <c r="BY22" s="46"/>
      <c r="BZ22" s="46"/>
      <c r="CA22" s="46"/>
      <c r="CB22" s="46"/>
      <c r="CC22" s="26"/>
      <c r="CD22" s="48">
        <f t="shared" si="19"/>
        <v>65</v>
      </c>
      <c r="CE22" s="45">
        <v>65</v>
      </c>
      <c r="CF22" s="46"/>
      <c r="CG22" s="46"/>
      <c r="CH22" s="46"/>
      <c r="CI22" s="46"/>
      <c r="CJ22" s="46"/>
      <c r="CK22" s="46"/>
      <c r="CL22" s="26"/>
      <c r="CM22" s="48">
        <f t="shared" si="20"/>
        <v>65</v>
      </c>
      <c r="CN22" s="45">
        <v>65</v>
      </c>
      <c r="CO22" s="46"/>
      <c r="CP22" s="46"/>
      <c r="CQ22" s="46"/>
      <c r="CR22" s="46"/>
      <c r="CS22" s="46"/>
      <c r="CT22" s="46"/>
      <c r="CU22" s="26"/>
      <c r="CV22" s="48">
        <f t="shared" si="21"/>
        <v>65</v>
      </c>
      <c r="CW22" s="45">
        <v>65</v>
      </c>
      <c r="CX22" s="46"/>
      <c r="CY22" s="46"/>
      <c r="CZ22" s="46"/>
      <c r="DA22" s="46"/>
      <c r="DB22" s="46"/>
      <c r="DC22" s="46"/>
      <c r="DD22" s="26"/>
      <c r="DE22" s="48">
        <f t="shared" si="22"/>
        <v>65</v>
      </c>
      <c r="DF22" s="45">
        <v>65</v>
      </c>
      <c r="DG22" s="46"/>
      <c r="DH22" s="46"/>
      <c r="DI22" s="46"/>
      <c r="DJ22" s="46"/>
      <c r="DK22" s="46"/>
      <c r="DL22" s="46"/>
      <c r="DM22" s="26"/>
      <c r="DN22" s="48">
        <f t="shared" si="23"/>
        <v>65</v>
      </c>
      <c r="DO22" s="66">
        <f t="shared" ref="DO22:DO24" si="24">S22+AB22+AK22+AT22+BC22+BL22+BU22+CD22+CM22+CV22+DE22+DN22</f>
        <v>780</v>
      </c>
    </row>
    <row r="23" spans="1:119" ht="92.25" x14ac:dyDescent="0.25">
      <c r="A23" s="1"/>
      <c r="B23" s="67"/>
      <c r="C23" s="32"/>
      <c r="D23" s="35"/>
      <c r="E23" s="36"/>
      <c r="F23" s="32"/>
      <c r="G23" s="32"/>
      <c r="H23" s="32"/>
      <c r="I23" s="50"/>
      <c r="J23" s="51" t="s">
        <v>44</v>
      </c>
      <c r="K23" s="52"/>
      <c r="L23" s="52"/>
      <c r="M23" s="52"/>
      <c r="N23" s="52"/>
      <c r="O23" s="52"/>
      <c r="P23" s="52"/>
      <c r="Q23" s="54">
        <v>34</v>
      </c>
      <c r="R23" s="54">
        <v>25</v>
      </c>
      <c r="S23" s="68">
        <f t="shared" si="13"/>
        <v>59</v>
      </c>
      <c r="T23" s="52"/>
      <c r="U23" s="52"/>
      <c r="V23" s="52"/>
      <c r="W23" s="52"/>
      <c r="X23" s="52"/>
      <c r="Y23" s="52"/>
      <c r="Z23" s="54">
        <v>0</v>
      </c>
      <c r="AA23" s="54">
        <v>0</v>
      </c>
      <c r="AB23" s="68">
        <f t="shared" si="14"/>
        <v>0</v>
      </c>
      <c r="AC23" s="52"/>
      <c r="AD23" s="52"/>
      <c r="AE23" s="52"/>
      <c r="AF23" s="52"/>
      <c r="AG23" s="52"/>
      <c r="AH23" s="52"/>
      <c r="AI23" s="54">
        <v>0</v>
      </c>
      <c r="AJ23" s="54">
        <v>0</v>
      </c>
      <c r="AK23" s="68">
        <f t="shared" si="15"/>
        <v>0</v>
      </c>
      <c r="AL23" s="52"/>
      <c r="AM23" s="52"/>
      <c r="AN23" s="52"/>
      <c r="AO23" s="52"/>
      <c r="AP23" s="52"/>
      <c r="AQ23" s="52"/>
      <c r="AR23" s="55">
        <v>35</v>
      </c>
      <c r="AS23" s="55">
        <v>22</v>
      </c>
      <c r="AT23" s="52">
        <f t="shared" si="16"/>
        <v>57</v>
      </c>
      <c r="AU23" s="52"/>
      <c r="AV23" s="52"/>
      <c r="AW23" s="52"/>
      <c r="AX23" s="52"/>
      <c r="AY23" s="52"/>
      <c r="AZ23" s="52"/>
      <c r="BA23" s="54">
        <v>0</v>
      </c>
      <c r="BB23" s="54">
        <v>0</v>
      </c>
      <c r="BC23" s="52">
        <f>SUM(AU23:BB23)</f>
        <v>0</v>
      </c>
      <c r="BD23" s="52"/>
      <c r="BE23" s="52"/>
      <c r="BF23" s="52"/>
      <c r="BG23" s="52"/>
      <c r="BH23" s="52"/>
      <c r="BI23" s="52"/>
      <c r="BJ23" s="55">
        <v>23</v>
      </c>
      <c r="BK23" s="55">
        <v>33</v>
      </c>
      <c r="BL23" s="52">
        <f t="shared" si="17"/>
        <v>56</v>
      </c>
      <c r="BM23" s="52"/>
      <c r="BN23" s="52"/>
      <c r="BO23" s="52"/>
      <c r="BP23" s="52"/>
      <c r="BQ23" s="52"/>
      <c r="BR23" s="52"/>
      <c r="BS23" s="52"/>
      <c r="BT23" s="52"/>
      <c r="BU23" s="52">
        <f t="shared" si="18"/>
        <v>0</v>
      </c>
      <c r="BV23" s="52"/>
      <c r="BW23" s="52"/>
      <c r="BX23" s="52"/>
      <c r="BY23" s="52"/>
      <c r="BZ23" s="52"/>
      <c r="CA23" s="52"/>
      <c r="CB23" s="52"/>
      <c r="CC23" s="52"/>
      <c r="CD23" s="52">
        <f t="shared" si="19"/>
        <v>0</v>
      </c>
      <c r="CE23" s="52"/>
      <c r="CF23" s="52"/>
      <c r="CG23" s="52"/>
      <c r="CH23" s="52"/>
      <c r="CI23" s="52"/>
      <c r="CJ23" s="52"/>
      <c r="CK23" s="52"/>
      <c r="CL23" s="52"/>
      <c r="CM23" s="52">
        <f t="shared" si="20"/>
        <v>0</v>
      </c>
      <c r="CN23" s="52"/>
      <c r="CO23" s="52"/>
      <c r="CP23" s="52"/>
      <c r="CQ23" s="52"/>
      <c r="CR23" s="52"/>
      <c r="CS23" s="52"/>
      <c r="CT23" s="52"/>
      <c r="CU23" s="52"/>
      <c r="CV23" s="52">
        <f t="shared" si="21"/>
        <v>0</v>
      </c>
      <c r="CW23" s="52"/>
      <c r="CX23" s="52"/>
      <c r="CY23" s="52"/>
      <c r="CZ23" s="52"/>
      <c r="DA23" s="52"/>
      <c r="DB23" s="52"/>
      <c r="DC23" s="52"/>
      <c r="DD23" s="52"/>
      <c r="DE23" s="52">
        <f t="shared" si="22"/>
        <v>0</v>
      </c>
      <c r="DF23" s="56"/>
      <c r="DG23" s="56"/>
      <c r="DH23" s="56"/>
      <c r="DI23" s="56"/>
      <c r="DJ23" s="56"/>
      <c r="DK23" s="56"/>
      <c r="DL23" s="56"/>
      <c r="DM23" s="56"/>
      <c r="DN23" s="56">
        <f t="shared" si="23"/>
        <v>0</v>
      </c>
      <c r="DO23" s="66">
        <f t="shared" si="24"/>
        <v>172</v>
      </c>
    </row>
    <row r="24" spans="1:119" ht="92.25" x14ac:dyDescent="0.25">
      <c r="A24" s="1"/>
      <c r="B24" s="60" t="s">
        <v>52</v>
      </c>
      <c r="C24" s="39" t="s">
        <v>53</v>
      </c>
      <c r="D24" s="69" t="s">
        <v>40</v>
      </c>
      <c r="E24" s="24"/>
      <c r="F24" s="70" t="s">
        <v>54</v>
      </c>
      <c r="G24" s="70">
        <v>4569</v>
      </c>
      <c r="H24" s="70" t="s">
        <v>55</v>
      </c>
      <c r="I24" s="71">
        <v>4569</v>
      </c>
      <c r="J24" s="44" t="s">
        <v>43</v>
      </c>
      <c r="K24" s="72">
        <v>4569</v>
      </c>
      <c r="L24" s="46"/>
      <c r="M24" s="46"/>
      <c r="N24" s="46"/>
      <c r="O24" s="46"/>
      <c r="P24" s="46"/>
      <c r="Q24" s="46"/>
      <c r="R24" s="26"/>
      <c r="S24" s="47">
        <f t="shared" si="13"/>
        <v>4569</v>
      </c>
      <c r="T24" s="72"/>
      <c r="U24" s="46"/>
      <c r="V24" s="46"/>
      <c r="W24" s="46"/>
      <c r="X24" s="46"/>
      <c r="Y24" s="46"/>
      <c r="Z24" s="46"/>
      <c r="AA24" s="26"/>
      <c r="AB24" s="47">
        <f t="shared" si="14"/>
        <v>0</v>
      </c>
      <c r="AC24" s="72"/>
      <c r="AD24" s="46"/>
      <c r="AE24" s="46"/>
      <c r="AF24" s="46"/>
      <c r="AG24" s="46"/>
      <c r="AH24" s="46"/>
      <c r="AI24" s="46"/>
      <c r="AJ24" s="26"/>
      <c r="AK24" s="47">
        <f t="shared" si="15"/>
        <v>0</v>
      </c>
      <c r="AL24" s="72"/>
      <c r="AM24" s="46"/>
      <c r="AN24" s="46"/>
      <c r="AO24" s="46"/>
      <c r="AP24" s="46"/>
      <c r="AQ24" s="46"/>
      <c r="AR24" s="46"/>
      <c r="AS24" s="26"/>
      <c r="AT24" s="48">
        <f t="shared" si="16"/>
        <v>0</v>
      </c>
      <c r="AU24" s="72"/>
      <c r="AV24" s="46"/>
      <c r="AW24" s="46"/>
      <c r="AX24" s="46"/>
      <c r="AY24" s="46"/>
      <c r="AZ24" s="46"/>
      <c r="BA24" s="46"/>
      <c r="BB24" s="26"/>
      <c r="BC24" s="48">
        <f>SUM(AU24)</f>
        <v>0</v>
      </c>
      <c r="BD24" s="72"/>
      <c r="BE24" s="46"/>
      <c r="BF24" s="46"/>
      <c r="BG24" s="46"/>
      <c r="BH24" s="46"/>
      <c r="BI24" s="46"/>
      <c r="BJ24" s="46"/>
      <c r="BK24" s="26"/>
      <c r="BL24" s="48">
        <f t="shared" si="17"/>
        <v>0</v>
      </c>
      <c r="BM24" s="72"/>
      <c r="BN24" s="46"/>
      <c r="BO24" s="46"/>
      <c r="BP24" s="46"/>
      <c r="BQ24" s="46"/>
      <c r="BR24" s="46"/>
      <c r="BS24" s="46"/>
      <c r="BT24" s="26"/>
      <c r="BU24" s="48">
        <f t="shared" si="18"/>
        <v>0</v>
      </c>
      <c r="BV24" s="72"/>
      <c r="BW24" s="46"/>
      <c r="BX24" s="46"/>
      <c r="BY24" s="46"/>
      <c r="BZ24" s="46"/>
      <c r="CA24" s="46"/>
      <c r="CB24" s="46"/>
      <c r="CC24" s="26"/>
      <c r="CD24" s="48">
        <f t="shared" si="19"/>
        <v>0</v>
      </c>
      <c r="CE24" s="72"/>
      <c r="CF24" s="46"/>
      <c r="CG24" s="46"/>
      <c r="CH24" s="46"/>
      <c r="CI24" s="46"/>
      <c r="CJ24" s="46"/>
      <c r="CK24" s="46"/>
      <c r="CL24" s="26"/>
      <c r="CM24" s="48">
        <f t="shared" si="20"/>
        <v>0</v>
      </c>
      <c r="CN24" s="72"/>
      <c r="CO24" s="46"/>
      <c r="CP24" s="46"/>
      <c r="CQ24" s="46"/>
      <c r="CR24" s="46"/>
      <c r="CS24" s="46"/>
      <c r="CT24" s="46"/>
      <c r="CU24" s="26"/>
      <c r="CV24" s="48">
        <f t="shared" si="21"/>
        <v>0</v>
      </c>
      <c r="CW24" s="72"/>
      <c r="CX24" s="46"/>
      <c r="CY24" s="46"/>
      <c r="CZ24" s="46"/>
      <c r="DA24" s="46"/>
      <c r="DB24" s="46"/>
      <c r="DC24" s="46"/>
      <c r="DD24" s="26"/>
      <c r="DE24" s="48">
        <f t="shared" si="22"/>
        <v>0</v>
      </c>
      <c r="DF24" s="72"/>
      <c r="DG24" s="46"/>
      <c r="DH24" s="46"/>
      <c r="DI24" s="46"/>
      <c r="DJ24" s="46"/>
      <c r="DK24" s="46"/>
      <c r="DL24" s="46"/>
      <c r="DM24" s="26"/>
      <c r="DN24" s="48">
        <f t="shared" si="23"/>
        <v>0</v>
      </c>
      <c r="DO24" s="66">
        <f t="shared" si="24"/>
        <v>4569</v>
      </c>
    </row>
    <row r="25" spans="1:119" ht="92.25" x14ac:dyDescent="0.25">
      <c r="A25" s="1"/>
      <c r="B25" s="67"/>
      <c r="C25" s="32"/>
      <c r="D25" s="35"/>
      <c r="E25" s="36"/>
      <c r="F25" s="32"/>
      <c r="G25" s="32"/>
      <c r="H25" s="32"/>
      <c r="I25" s="50"/>
      <c r="J25" s="51" t="s">
        <v>44</v>
      </c>
      <c r="K25" s="52"/>
      <c r="L25" s="52"/>
      <c r="M25" s="52"/>
      <c r="N25" s="52"/>
      <c r="O25" s="52"/>
      <c r="P25" s="52"/>
      <c r="Q25" s="52">
        <f>175+115+128+142+270+139+104+102+15+120+6+18+4+7+10+1+16+54+8+43+15+12+165+451+30+162+64+144+61+339+25+67+222+65+218+35+134+109+304+81+340+30+153+23+58+28+147+9+5+16+2+3</f>
        <v>4994</v>
      </c>
      <c r="R25" s="52">
        <f>59+21+16+61+51+49+21+29+8+4+2+3+1+4+1+1+22+121+7+31+13+29+1+55+1+24+43+10+32+5+19+53+102+23+31+24+4+8+28+29+3+7+6+7+5+5</f>
        <v>1079</v>
      </c>
      <c r="S25" s="53">
        <f t="shared" si="13"/>
        <v>6073</v>
      </c>
      <c r="T25" s="52"/>
      <c r="U25" s="52"/>
      <c r="V25" s="52"/>
      <c r="W25" s="52"/>
      <c r="X25" s="52"/>
      <c r="Y25" s="52"/>
      <c r="Z25" s="52"/>
      <c r="AA25" s="52"/>
      <c r="AB25" s="53">
        <f t="shared" si="14"/>
        <v>0</v>
      </c>
      <c r="AC25" s="52"/>
      <c r="AD25" s="52"/>
      <c r="AE25" s="52"/>
      <c r="AF25" s="52"/>
      <c r="AG25" s="52"/>
      <c r="AH25" s="52"/>
      <c r="AI25" s="54">
        <v>3923</v>
      </c>
      <c r="AJ25" s="54">
        <v>922</v>
      </c>
      <c r="AK25" s="53">
        <f t="shared" si="15"/>
        <v>4845</v>
      </c>
      <c r="AL25" s="52"/>
      <c r="AM25" s="52"/>
      <c r="AN25" s="52"/>
      <c r="AO25" s="52"/>
      <c r="AP25" s="52"/>
      <c r="AQ25" s="52"/>
      <c r="AR25" s="55">
        <v>0</v>
      </c>
      <c r="AS25" s="55">
        <v>0</v>
      </c>
      <c r="AT25" s="52">
        <f t="shared" si="16"/>
        <v>0</v>
      </c>
      <c r="AU25" s="52"/>
      <c r="AV25" s="52"/>
      <c r="AW25" s="52"/>
      <c r="AX25" s="52"/>
      <c r="AY25" s="52"/>
      <c r="AZ25" s="52"/>
      <c r="BA25" s="54">
        <v>0</v>
      </c>
      <c r="BB25" s="54">
        <v>0</v>
      </c>
      <c r="BC25" s="52">
        <f>SUM(AU25:BB25)</f>
        <v>0</v>
      </c>
      <c r="BD25" s="52"/>
      <c r="BE25" s="52"/>
      <c r="BF25" s="52"/>
      <c r="BG25" s="52"/>
      <c r="BH25" s="52"/>
      <c r="BI25" s="52"/>
      <c r="BJ25" s="55">
        <v>0</v>
      </c>
      <c r="BK25" s="55">
        <v>0</v>
      </c>
      <c r="BL25" s="52">
        <f t="shared" si="17"/>
        <v>0</v>
      </c>
      <c r="BM25" s="52"/>
      <c r="BN25" s="52"/>
      <c r="BO25" s="52"/>
      <c r="BP25" s="52"/>
      <c r="BQ25" s="52"/>
      <c r="BR25" s="52"/>
      <c r="BS25" s="52"/>
      <c r="BT25" s="52"/>
      <c r="BU25" s="52">
        <f t="shared" si="18"/>
        <v>0</v>
      </c>
      <c r="BV25" s="52"/>
      <c r="BW25" s="52"/>
      <c r="BX25" s="52"/>
      <c r="BY25" s="52"/>
      <c r="BZ25" s="52"/>
      <c r="CA25" s="52"/>
      <c r="CB25" s="52"/>
      <c r="CC25" s="52"/>
      <c r="CD25" s="52">
        <f t="shared" si="19"/>
        <v>0</v>
      </c>
      <c r="CE25" s="52"/>
      <c r="CF25" s="52"/>
      <c r="CG25" s="52"/>
      <c r="CH25" s="52"/>
      <c r="CI25" s="52"/>
      <c r="CJ25" s="52"/>
      <c r="CK25" s="52"/>
      <c r="CL25" s="52"/>
      <c r="CM25" s="52">
        <f t="shared" si="20"/>
        <v>0</v>
      </c>
      <c r="CN25" s="52"/>
      <c r="CO25" s="52"/>
      <c r="CP25" s="52"/>
      <c r="CQ25" s="52"/>
      <c r="CR25" s="52"/>
      <c r="CS25" s="52"/>
      <c r="CT25" s="52"/>
      <c r="CU25" s="52"/>
      <c r="CV25" s="52">
        <f t="shared" si="21"/>
        <v>0</v>
      </c>
      <c r="CW25" s="52"/>
      <c r="CX25" s="52"/>
      <c r="CY25" s="52"/>
      <c r="CZ25" s="52"/>
      <c r="DA25" s="52"/>
      <c r="DB25" s="52"/>
      <c r="DC25" s="52"/>
      <c r="DD25" s="52"/>
      <c r="DE25" s="52">
        <f t="shared" si="22"/>
        <v>0</v>
      </c>
      <c r="DF25" s="56"/>
      <c r="DG25" s="56"/>
      <c r="DH25" s="56"/>
      <c r="DI25" s="56"/>
      <c r="DJ25" s="56"/>
      <c r="DK25" s="56"/>
      <c r="DL25" s="56"/>
      <c r="DM25" s="56"/>
      <c r="DN25" s="56">
        <f t="shared" si="23"/>
        <v>0</v>
      </c>
      <c r="DO25" s="49">
        <f>S25++AB25+AK25+AT25+BC25+BL25+BU25+CD25+CM25+CV25+DE25+DN25</f>
        <v>10918</v>
      </c>
    </row>
    <row r="26" spans="1:119" ht="92.25" x14ac:dyDescent="0.25">
      <c r="A26" s="1"/>
      <c r="B26" s="38" t="s">
        <v>38</v>
      </c>
      <c r="C26" s="39" t="s">
        <v>56</v>
      </c>
      <c r="D26" s="73" t="s">
        <v>57</v>
      </c>
      <c r="E26" s="24"/>
      <c r="F26" s="74" t="s">
        <v>41</v>
      </c>
      <c r="G26" s="74">
        <v>83</v>
      </c>
      <c r="H26" s="74" t="s">
        <v>58</v>
      </c>
      <c r="I26" s="75">
        <v>83</v>
      </c>
      <c r="J26" s="44" t="s">
        <v>43</v>
      </c>
      <c r="K26" s="72">
        <v>2</v>
      </c>
      <c r="L26" s="46"/>
      <c r="M26" s="46"/>
      <c r="N26" s="46"/>
      <c r="O26" s="46"/>
      <c r="P26" s="46"/>
      <c r="Q26" s="46"/>
      <c r="R26" s="26"/>
      <c r="S26" s="48">
        <f t="shared" si="13"/>
        <v>2</v>
      </c>
      <c r="T26" s="72">
        <v>4</v>
      </c>
      <c r="U26" s="46"/>
      <c r="V26" s="46"/>
      <c r="W26" s="46"/>
      <c r="X26" s="46"/>
      <c r="Y26" s="46"/>
      <c r="Z26" s="46"/>
      <c r="AA26" s="26"/>
      <c r="AB26" s="48">
        <f t="shared" si="14"/>
        <v>4</v>
      </c>
      <c r="AC26" s="72">
        <v>2</v>
      </c>
      <c r="AD26" s="46"/>
      <c r="AE26" s="46"/>
      <c r="AF26" s="46"/>
      <c r="AG26" s="46"/>
      <c r="AH26" s="46"/>
      <c r="AI26" s="46"/>
      <c r="AJ26" s="26"/>
      <c r="AK26" s="48">
        <f t="shared" si="15"/>
        <v>2</v>
      </c>
      <c r="AL26" s="72">
        <v>1</v>
      </c>
      <c r="AM26" s="46"/>
      <c r="AN26" s="46"/>
      <c r="AO26" s="46"/>
      <c r="AP26" s="46"/>
      <c r="AQ26" s="46"/>
      <c r="AR26" s="46"/>
      <c r="AS26" s="26"/>
      <c r="AT26" s="48">
        <f t="shared" si="16"/>
        <v>1</v>
      </c>
      <c r="AU26" s="72">
        <v>10</v>
      </c>
      <c r="AV26" s="46"/>
      <c r="AW26" s="46"/>
      <c r="AX26" s="46"/>
      <c r="AY26" s="46"/>
      <c r="AZ26" s="46"/>
      <c r="BA26" s="46"/>
      <c r="BB26" s="26"/>
      <c r="BC26" s="48">
        <f t="shared" ref="BC26:BC30" si="25">SUM(AU26)</f>
        <v>10</v>
      </c>
      <c r="BD26" s="72">
        <v>7</v>
      </c>
      <c r="BE26" s="46"/>
      <c r="BF26" s="46"/>
      <c r="BG26" s="46"/>
      <c r="BH26" s="46"/>
      <c r="BI26" s="46"/>
      <c r="BJ26" s="46"/>
      <c r="BK26" s="26"/>
      <c r="BL26" s="48">
        <f t="shared" si="17"/>
        <v>7</v>
      </c>
      <c r="BM26" s="72">
        <v>7</v>
      </c>
      <c r="BN26" s="46"/>
      <c r="BO26" s="46"/>
      <c r="BP26" s="46"/>
      <c r="BQ26" s="46"/>
      <c r="BR26" s="46"/>
      <c r="BS26" s="46"/>
      <c r="BT26" s="26"/>
      <c r="BU26" s="48">
        <f t="shared" si="18"/>
        <v>7</v>
      </c>
      <c r="BV26" s="72">
        <v>7</v>
      </c>
      <c r="BW26" s="46"/>
      <c r="BX26" s="46"/>
      <c r="BY26" s="46"/>
      <c r="BZ26" s="46"/>
      <c r="CA26" s="46"/>
      <c r="CB26" s="46"/>
      <c r="CC26" s="26"/>
      <c r="CD26" s="48">
        <f t="shared" si="19"/>
        <v>7</v>
      </c>
      <c r="CE26" s="72">
        <v>7</v>
      </c>
      <c r="CF26" s="46"/>
      <c r="CG26" s="46"/>
      <c r="CH26" s="46"/>
      <c r="CI26" s="46"/>
      <c r="CJ26" s="46"/>
      <c r="CK26" s="46"/>
      <c r="CL26" s="26"/>
      <c r="CM26" s="48">
        <f t="shared" si="20"/>
        <v>7</v>
      </c>
      <c r="CN26" s="72">
        <v>11</v>
      </c>
      <c r="CO26" s="46"/>
      <c r="CP26" s="46"/>
      <c r="CQ26" s="46"/>
      <c r="CR26" s="46"/>
      <c r="CS26" s="46"/>
      <c r="CT26" s="46"/>
      <c r="CU26" s="26"/>
      <c r="CV26" s="48">
        <f t="shared" si="21"/>
        <v>11</v>
      </c>
      <c r="CW26" s="72">
        <v>15</v>
      </c>
      <c r="CX26" s="46"/>
      <c r="CY26" s="46"/>
      <c r="CZ26" s="46"/>
      <c r="DA26" s="46"/>
      <c r="DB26" s="46"/>
      <c r="DC26" s="46"/>
      <c r="DD26" s="26"/>
      <c r="DE26" s="48">
        <f t="shared" si="22"/>
        <v>15</v>
      </c>
      <c r="DF26" s="72">
        <v>10</v>
      </c>
      <c r="DG26" s="46"/>
      <c r="DH26" s="46"/>
      <c r="DI26" s="46"/>
      <c r="DJ26" s="46"/>
      <c r="DK26" s="46"/>
      <c r="DL26" s="46"/>
      <c r="DM26" s="26"/>
      <c r="DN26" s="48">
        <f t="shared" si="23"/>
        <v>10</v>
      </c>
      <c r="DO26" s="66">
        <f t="shared" ref="DO26:DO28" si="26">S26+AB26+AK26+AT26+BC26+BL26+BU26+CD26+CM26+CV26+DE26+DN26</f>
        <v>83</v>
      </c>
    </row>
    <row r="27" spans="1:119" ht="92.25" x14ac:dyDescent="0.25">
      <c r="A27" s="1"/>
      <c r="B27" s="32"/>
      <c r="C27" s="32"/>
      <c r="D27" s="35"/>
      <c r="E27" s="36"/>
      <c r="F27" s="32"/>
      <c r="G27" s="32"/>
      <c r="H27" s="32"/>
      <c r="I27" s="50"/>
      <c r="J27" s="51" t="s">
        <v>44</v>
      </c>
      <c r="K27" s="76">
        <v>2</v>
      </c>
      <c r="L27" s="46"/>
      <c r="M27" s="46"/>
      <c r="N27" s="46"/>
      <c r="O27" s="46"/>
      <c r="P27" s="46"/>
      <c r="Q27" s="46"/>
      <c r="R27" s="26"/>
      <c r="S27" s="77">
        <f>SUM(K27)</f>
        <v>2</v>
      </c>
      <c r="T27" s="76">
        <v>4</v>
      </c>
      <c r="U27" s="46"/>
      <c r="V27" s="46"/>
      <c r="W27" s="46"/>
      <c r="X27" s="46"/>
      <c r="Y27" s="46"/>
      <c r="Z27" s="46"/>
      <c r="AA27" s="26"/>
      <c r="AB27" s="77">
        <f>SUM(T27)</f>
        <v>4</v>
      </c>
      <c r="AC27" s="78">
        <v>4</v>
      </c>
      <c r="AD27" s="46"/>
      <c r="AE27" s="46"/>
      <c r="AF27" s="46"/>
      <c r="AG27" s="46"/>
      <c r="AH27" s="46"/>
      <c r="AI27" s="46"/>
      <c r="AJ27" s="26"/>
      <c r="AK27" s="77">
        <f>SUM(AC27)</f>
        <v>4</v>
      </c>
      <c r="AL27" s="79">
        <v>0</v>
      </c>
      <c r="AM27" s="46"/>
      <c r="AN27" s="46"/>
      <c r="AO27" s="46"/>
      <c r="AP27" s="46"/>
      <c r="AQ27" s="46"/>
      <c r="AR27" s="46"/>
      <c r="AS27" s="26"/>
      <c r="AT27" s="52">
        <f>SUM(AL27)</f>
        <v>0</v>
      </c>
      <c r="AU27" s="78">
        <v>0</v>
      </c>
      <c r="AV27" s="46"/>
      <c r="AW27" s="46"/>
      <c r="AX27" s="46"/>
      <c r="AY27" s="46"/>
      <c r="AZ27" s="46"/>
      <c r="BA27" s="46"/>
      <c r="BB27" s="26"/>
      <c r="BC27" s="52">
        <f t="shared" si="25"/>
        <v>0</v>
      </c>
      <c r="BD27" s="79">
        <v>0</v>
      </c>
      <c r="BE27" s="46"/>
      <c r="BF27" s="46"/>
      <c r="BG27" s="46"/>
      <c r="BH27" s="46"/>
      <c r="BI27" s="46"/>
      <c r="BJ27" s="46"/>
      <c r="BK27" s="26"/>
      <c r="BL27" s="52">
        <f>SUM(BD27)</f>
        <v>0</v>
      </c>
      <c r="BM27" s="76"/>
      <c r="BN27" s="46"/>
      <c r="BO27" s="46"/>
      <c r="BP27" s="46"/>
      <c r="BQ27" s="46"/>
      <c r="BR27" s="46"/>
      <c r="BS27" s="46"/>
      <c r="BT27" s="26"/>
      <c r="BU27" s="52">
        <f>SUM(BM27)</f>
        <v>0</v>
      </c>
      <c r="BV27" s="76"/>
      <c r="BW27" s="46"/>
      <c r="BX27" s="46"/>
      <c r="BY27" s="46"/>
      <c r="BZ27" s="46"/>
      <c r="CA27" s="46"/>
      <c r="CB27" s="46"/>
      <c r="CC27" s="26"/>
      <c r="CD27" s="52">
        <f>SUM(BV27)</f>
        <v>0</v>
      </c>
      <c r="CE27" s="76"/>
      <c r="CF27" s="46"/>
      <c r="CG27" s="46"/>
      <c r="CH27" s="46"/>
      <c r="CI27" s="46"/>
      <c r="CJ27" s="46"/>
      <c r="CK27" s="46"/>
      <c r="CL27" s="26"/>
      <c r="CM27" s="52">
        <f>SUM(CE27)</f>
        <v>0</v>
      </c>
      <c r="CN27" s="76"/>
      <c r="CO27" s="46"/>
      <c r="CP27" s="46"/>
      <c r="CQ27" s="46"/>
      <c r="CR27" s="46"/>
      <c r="CS27" s="46"/>
      <c r="CT27" s="46"/>
      <c r="CU27" s="26"/>
      <c r="CV27" s="52">
        <f>SUM(CN27)</f>
        <v>0</v>
      </c>
      <c r="CW27" s="76"/>
      <c r="CX27" s="46"/>
      <c r="CY27" s="46"/>
      <c r="CZ27" s="46"/>
      <c r="DA27" s="46"/>
      <c r="DB27" s="46"/>
      <c r="DC27" s="46"/>
      <c r="DD27" s="26"/>
      <c r="DE27" s="52">
        <f>SUM(CW27)</f>
        <v>0</v>
      </c>
      <c r="DF27" s="76"/>
      <c r="DG27" s="46"/>
      <c r="DH27" s="46"/>
      <c r="DI27" s="46"/>
      <c r="DJ27" s="46"/>
      <c r="DK27" s="46"/>
      <c r="DL27" s="46"/>
      <c r="DM27" s="26"/>
      <c r="DN27" s="52">
        <f>SUM(DF27)</f>
        <v>0</v>
      </c>
      <c r="DO27" s="66">
        <f t="shared" si="26"/>
        <v>10</v>
      </c>
    </row>
    <row r="28" spans="1:119" ht="92.25" x14ac:dyDescent="0.25">
      <c r="A28" s="1"/>
      <c r="B28" s="38" t="s">
        <v>38</v>
      </c>
      <c r="C28" s="39" t="s">
        <v>56</v>
      </c>
      <c r="D28" s="73" t="s">
        <v>57</v>
      </c>
      <c r="E28" s="24"/>
      <c r="F28" s="74" t="s">
        <v>41</v>
      </c>
      <c r="G28" s="74">
        <v>105</v>
      </c>
      <c r="H28" s="74" t="s">
        <v>59</v>
      </c>
      <c r="I28" s="80">
        <v>105</v>
      </c>
      <c r="J28" s="81" t="s">
        <v>43</v>
      </c>
      <c r="K28" s="72">
        <v>2</v>
      </c>
      <c r="L28" s="46"/>
      <c r="M28" s="46"/>
      <c r="N28" s="46"/>
      <c r="O28" s="46"/>
      <c r="P28" s="46"/>
      <c r="Q28" s="46"/>
      <c r="R28" s="26"/>
      <c r="S28" s="82">
        <f>SUM(K28:R28)</f>
        <v>2</v>
      </c>
      <c r="T28" s="72">
        <v>6</v>
      </c>
      <c r="U28" s="46"/>
      <c r="V28" s="46"/>
      <c r="W28" s="46"/>
      <c r="X28" s="46"/>
      <c r="Y28" s="46"/>
      <c r="Z28" s="46"/>
      <c r="AA28" s="26"/>
      <c r="AB28" s="82">
        <f>SUM(T28:AA28)</f>
        <v>6</v>
      </c>
      <c r="AC28" s="72">
        <v>5</v>
      </c>
      <c r="AD28" s="46"/>
      <c r="AE28" s="46"/>
      <c r="AF28" s="46"/>
      <c r="AG28" s="46"/>
      <c r="AH28" s="46"/>
      <c r="AI28" s="46"/>
      <c r="AJ28" s="26"/>
      <c r="AK28" s="82">
        <f>SUM(AC28:AJ28)</f>
        <v>5</v>
      </c>
      <c r="AL28" s="72">
        <v>2</v>
      </c>
      <c r="AM28" s="46"/>
      <c r="AN28" s="46"/>
      <c r="AO28" s="46"/>
      <c r="AP28" s="46"/>
      <c r="AQ28" s="46"/>
      <c r="AR28" s="46"/>
      <c r="AS28" s="26"/>
      <c r="AT28" s="48">
        <f>SUM(AL28:AS28)</f>
        <v>2</v>
      </c>
      <c r="AU28" s="72">
        <v>10</v>
      </c>
      <c r="AV28" s="46"/>
      <c r="AW28" s="46"/>
      <c r="AX28" s="46"/>
      <c r="AY28" s="46"/>
      <c r="AZ28" s="46"/>
      <c r="BA28" s="46"/>
      <c r="BB28" s="26"/>
      <c r="BC28" s="48">
        <f t="shared" si="25"/>
        <v>10</v>
      </c>
      <c r="BD28" s="72">
        <v>8</v>
      </c>
      <c r="BE28" s="46"/>
      <c r="BF28" s="46"/>
      <c r="BG28" s="46"/>
      <c r="BH28" s="46"/>
      <c r="BI28" s="46"/>
      <c r="BJ28" s="46"/>
      <c r="BK28" s="26"/>
      <c r="BL28" s="48">
        <f>SUM(BD28:BK28)</f>
        <v>8</v>
      </c>
      <c r="BM28" s="72">
        <v>10</v>
      </c>
      <c r="BN28" s="46"/>
      <c r="BO28" s="46"/>
      <c r="BP28" s="46"/>
      <c r="BQ28" s="46"/>
      <c r="BR28" s="46"/>
      <c r="BS28" s="46"/>
      <c r="BT28" s="26"/>
      <c r="BU28" s="48">
        <f>SUM(BM28:BT28)</f>
        <v>10</v>
      </c>
      <c r="BV28" s="72">
        <v>15</v>
      </c>
      <c r="BW28" s="46"/>
      <c r="BX28" s="46"/>
      <c r="BY28" s="46"/>
      <c r="BZ28" s="46"/>
      <c r="CA28" s="46"/>
      <c r="CB28" s="46"/>
      <c r="CC28" s="26"/>
      <c r="CD28" s="48">
        <f>SUM(BV28:CC28)</f>
        <v>15</v>
      </c>
      <c r="CE28" s="72">
        <v>12</v>
      </c>
      <c r="CF28" s="46"/>
      <c r="CG28" s="46"/>
      <c r="CH28" s="46"/>
      <c r="CI28" s="46"/>
      <c r="CJ28" s="46"/>
      <c r="CK28" s="46"/>
      <c r="CL28" s="26"/>
      <c r="CM28" s="48">
        <f>SUM(CE28:CL28)</f>
        <v>12</v>
      </c>
      <c r="CN28" s="72">
        <v>15</v>
      </c>
      <c r="CO28" s="46"/>
      <c r="CP28" s="46"/>
      <c r="CQ28" s="46"/>
      <c r="CR28" s="46"/>
      <c r="CS28" s="46"/>
      <c r="CT28" s="46"/>
      <c r="CU28" s="26"/>
      <c r="CV28" s="48">
        <f>SUM(CN28:CU28)</f>
        <v>15</v>
      </c>
      <c r="CW28" s="72">
        <v>15</v>
      </c>
      <c r="CX28" s="46"/>
      <c r="CY28" s="46"/>
      <c r="CZ28" s="46"/>
      <c r="DA28" s="46"/>
      <c r="DB28" s="46"/>
      <c r="DC28" s="46"/>
      <c r="DD28" s="26"/>
      <c r="DE28" s="48">
        <f>SUM(CW28:DD28)</f>
        <v>15</v>
      </c>
      <c r="DF28" s="72">
        <v>5</v>
      </c>
      <c r="DG28" s="46"/>
      <c r="DH28" s="46"/>
      <c r="DI28" s="46"/>
      <c r="DJ28" s="46"/>
      <c r="DK28" s="46"/>
      <c r="DL28" s="46"/>
      <c r="DM28" s="26"/>
      <c r="DN28" s="48">
        <f>SUM(DF28:DM28)</f>
        <v>5</v>
      </c>
      <c r="DO28" s="66">
        <f t="shared" si="26"/>
        <v>105</v>
      </c>
    </row>
    <row r="29" spans="1:119" ht="92.25" x14ac:dyDescent="0.25">
      <c r="A29" s="1"/>
      <c r="B29" s="32"/>
      <c r="C29" s="32"/>
      <c r="D29" s="35"/>
      <c r="E29" s="36"/>
      <c r="F29" s="32"/>
      <c r="G29" s="32"/>
      <c r="H29" s="32"/>
      <c r="I29" s="50"/>
      <c r="J29" s="51" t="s">
        <v>44</v>
      </c>
      <c r="K29" s="76">
        <v>2</v>
      </c>
      <c r="L29" s="46"/>
      <c r="M29" s="46"/>
      <c r="N29" s="46"/>
      <c r="O29" s="46"/>
      <c r="P29" s="46"/>
      <c r="Q29" s="46"/>
      <c r="R29" s="26"/>
      <c r="S29" s="77">
        <f>SUM(K29)</f>
        <v>2</v>
      </c>
      <c r="T29" s="76">
        <v>6</v>
      </c>
      <c r="U29" s="46"/>
      <c r="V29" s="46"/>
      <c r="W29" s="46"/>
      <c r="X29" s="46"/>
      <c r="Y29" s="46"/>
      <c r="Z29" s="46"/>
      <c r="AA29" s="26"/>
      <c r="AB29" s="77">
        <f>SUM(T29)</f>
        <v>6</v>
      </c>
      <c r="AC29" s="78">
        <v>2</v>
      </c>
      <c r="AD29" s="46"/>
      <c r="AE29" s="46"/>
      <c r="AF29" s="46"/>
      <c r="AG29" s="46"/>
      <c r="AH29" s="46"/>
      <c r="AI29" s="46"/>
      <c r="AJ29" s="26"/>
      <c r="AK29" s="77">
        <f>SUM(AC29)</f>
        <v>2</v>
      </c>
      <c r="AL29" s="79">
        <v>0</v>
      </c>
      <c r="AM29" s="46"/>
      <c r="AN29" s="46"/>
      <c r="AO29" s="46"/>
      <c r="AP29" s="46"/>
      <c r="AQ29" s="46"/>
      <c r="AR29" s="46"/>
      <c r="AS29" s="26"/>
      <c r="AT29" s="52">
        <f>SUM(AL29)</f>
        <v>0</v>
      </c>
      <c r="AU29" s="78">
        <v>0</v>
      </c>
      <c r="AV29" s="46"/>
      <c r="AW29" s="46"/>
      <c r="AX29" s="46"/>
      <c r="AY29" s="46"/>
      <c r="AZ29" s="46"/>
      <c r="BA29" s="46"/>
      <c r="BB29" s="26"/>
      <c r="BC29" s="52">
        <f t="shared" si="25"/>
        <v>0</v>
      </c>
      <c r="BD29" s="79">
        <v>0</v>
      </c>
      <c r="BE29" s="46"/>
      <c r="BF29" s="46"/>
      <c r="BG29" s="46"/>
      <c r="BH29" s="46"/>
      <c r="BI29" s="46"/>
      <c r="BJ29" s="46"/>
      <c r="BK29" s="26"/>
      <c r="BL29" s="52">
        <f>SUM(BD29)</f>
        <v>0</v>
      </c>
      <c r="BM29" s="76"/>
      <c r="BN29" s="46"/>
      <c r="BO29" s="46"/>
      <c r="BP29" s="46"/>
      <c r="BQ29" s="46"/>
      <c r="BR29" s="46"/>
      <c r="BS29" s="46"/>
      <c r="BT29" s="26"/>
      <c r="BU29" s="52">
        <f>SUM(BM29)</f>
        <v>0</v>
      </c>
      <c r="BV29" s="76"/>
      <c r="BW29" s="46"/>
      <c r="BX29" s="46"/>
      <c r="BY29" s="46"/>
      <c r="BZ29" s="46"/>
      <c r="CA29" s="46"/>
      <c r="CB29" s="46"/>
      <c r="CC29" s="26"/>
      <c r="CD29" s="52">
        <f>SUM(BV29)</f>
        <v>0</v>
      </c>
      <c r="CE29" s="76"/>
      <c r="CF29" s="46"/>
      <c r="CG29" s="46"/>
      <c r="CH29" s="46"/>
      <c r="CI29" s="46"/>
      <c r="CJ29" s="46"/>
      <c r="CK29" s="46"/>
      <c r="CL29" s="26"/>
      <c r="CM29" s="52">
        <f>SUM(CE29)</f>
        <v>0</v>
      </c>
      <c r="CN29" s="76"/>
      <c r="CO29" s="46"/>
      <c r="CP29" s="46"/>
      <c r="CQ29" s="46"/>
      <c r="CR29" s="46"/>
      <c r="CS29" s="46"/>
      <c r="CT29" s="46"/>
      <c r="CU29" s="26"/>
      <c r="CV29" s="52">
        <f>SUM(CN29)</f>
        <v>0</v>
      </c>
      <c r="CW29" s="76"/>
      <c r="CX29" s="46"/>
      <c r="CY29" s="46"/>
      <c r="CZ29" s="46"/>
      <c r="DA29" s="46"/>
      <c r="DB29" s="46"/>
      <c r="DC29" s="46"/>
      <c r="DD29" s="26"/>
      <c r="DE29" s="52">
        <f>SUM(CW29)</f>
        <v>0</v>
      </c>
      <c r="DF29" s="76"/>
      <c r="DG29" s="46"/>
      <c r="DH29" s="46"/>
      <c r="DI29" s="46"/>
      <c r="DJ29" s="46"/>
      <c r="DK29" s="46"/>
      <c r="DL29" s="46"/>
      <c r="DM29" s="26"/>
      <c r="DN29" s="52">
        <f>SUM(DF29)</f>
        <v>0</v>
      </c>
      <c r="DO29" s="66">
        <f>S29++AB29++AK29++AT29+BC29+BL29+BU29+CD29+CM29+CV29+DE29+DN29</f>
        <v>10</v>
      </c>
    </row>
    <row r="30" spans="1:119" ht="92.25" x14ac:dyDescent="0.25">
      <c r="A30" s="1"/>
      <c r="B30" s="38" t="s">
        <v>38</v>
      </c>
      <c r="C30" s="39" t="s">
        <v>56</v>
      </c>
      <c r="D30" s="73" t="s">
        <v>57</v>
      </c>
      <c r="E30" s="24"/>
      <c r="F30" s="74" t="s">
        <v>41</v>
      </c>
      <c r="G30" s="74">
        <v>2778</v>
      </c>
      <c r="H30" s="74" t="s">
        <v>60</v>
      </c>
      <c r="I30" s="75">
        <v>2778</v>
      </c>
      <c r="J30" s="81" t="s">
        <v>43</v>
      </c>
      <c r="K30" s="72">
        <v>176</v>
      </c>
      <c r="L30" s="46"/>
      <c r="M30" s="46"/>
      <c r="N30" s="46"/>
      <c r="O30" s="46"/>
      <c r="P30" s="46"/>
      <c r="Q30" s="46"/>
      <c r="R30" s="26"/>
      <c r="S30" s="82">
        <f t="shared" ref="S30:S33" si="27">SUM(K30:R30)</f>
        <v>176</v>
      </c>
      <c r="T30" s="72">
        <v>168</v>
      </c>
      <c r="U30" s="46"/>
      <c r="V30" s="46"/>
      <c r="W30" s="46"/>
      <c r="X30" s="46"/>
      <c r="Y30" s="46"/>
      <c r="Z30" s="46"/>
      <c r="AA30" s="26"/>
      <c r="AB30" s="82">
        <f t="shared" ref="AB30:AB33" si="28">SUM(T30:AA30)</f>
        <v>168</v>
      </c>
      <c r="AC30" s="72">
        <v>100</v>
      </c>
      <c r="AD30" s="46"/>
      <c r="AE30" s="46"/>
      <c r="AF30" s="46"/>
      <c r="AG30" s="46"/>
      <c r="AH30" s="46"/>
      <c r="AI30" s="46"/>
      <c r="AJ30" s="26"/>
      <c r="AK30" s="82">
        <f t="shared" ref="AK30:AK33" si="29">SUM(AC30:AJ30)</f>
        <v>100</v>
      </c>
      <c r="AL30" s="72">
        <v>50</v>
      </c>
      <c r="AM30" s="46"/>
      <c r="AN30" s="46"/>
      <c r="AO30" s="46"/>
      <c r="AP30" s="46"/>
      <c r="AQ30" s="46"/>
      <c r="AR30" s="46"/>
      <c r="AS30" s="26"/>
      <c r="AT30" s="48">
        <f t="shared" ref="AT30:AT33" si="30">SUM(AL30:AS30)</f>
        <v>50</v>
      </c>
      <c r="AU30" s="72">
        <v>200</v>
      </c>
      <c r="AV30" s="46"/>
      <c r="AW30" s="46"/>
      <c r="AX30" s="46"/>
      <c r="AY30" s="46"/>
      <c r="AZ30" s="46"/>
      <c r="BA30" s="46"/>
      <c r="BB30" s="26"/>
      <c r="BC30" s="48">
        <f t="shared" si="25"/>
        <v>200</v>
      </c>
      <c r="BD30" s="72">
        <v>250</v>
      </c>
      <c r="BE30" s="46"/>
      <c r="BF30" s="46"/>
      <c r="BG30" s="46"/>
      <c r="BH30" s="46"/>
      <c r="BI30" s="46"/>
      <c r="BJ30" s="46"/>
      <c r="BK30" s="26"/>
      <c r="BL30" s="48">
        <f t="shared" ref="BL30:BL33" si="31">SUM(BD30:BK30)</f>
        <v>250</v>
      </c>
      <c r="BM30" s="72">
        <v>160</v>
      </c>
      <c r="BN30" s="46"/>
      <c r="BO30" s="46"/>
      <c r="BP30" s="46"/>
      <c r="BQ30" s="46"/>
      <c r="BR30" s="46"/>
      <c r="BS30" s="46"/>
      <c r="BT30" s="26"/>
      <c r="BU30" s="48">
        <f t="shared" ref="BU30:BU33" si="32">SUM(BM30:BT30)</f>
        <v>160</v>
      </c>
      <c r="BV30" s="72">
        <v>160</v>
      </c>
      <c r="BW30" s="46"/>
      <c r="BX30" s="46"/>
      <c r="BY30" s="46"/>
      <c r="BZ30" s="46"/>
      <c r="CA30" s="46"/>
      <c r="CB30" s="46"/>
      <c r="CC30" s="26"/>
      <c r="CD30" s="48">
        <f t="shared" ref="CD30:CD33" si="33">SUM(BV30:CC30)</f>
        <v>160</v>
      </c>
      <c r="CE30" s="72">
        <v>460</v>
      </c>
      <c r="CF30" s="46"/>
      <c r="CG30" s="46"/>
      <c r="CH30" s="46"/>
      <c r="CI30" s="46"/>
      <c r="CJ30" s="46"/>
      <c r="CK30" s="46"/>
      <c r="CL30" s="26"/>
      <c r="CM30" s="48">
        <f t="shared" ref="CM30:CM33" si="34">SUM(CE30:CL30)</f>
        <v>460</v>
      </c>
      <c r="CN30" s="72">
        <v>260</v>
      </c>
      <c r="CO30" s="46"/>
      <c r="CP30" s="46"/>
      <c r="CQ30" s="46"/>
      <c r="CR30" s="46"/>
      <c r="CS30" s="46"/>
      <c r="CT30" s="46"/>
      <c r="CU30" s="26"/>
      <c r="CV30" s="48">
        <f t="shared" ref="CV30:CV33" si="35">SUM(CN30:CU30)</f>
        <v>260</v>
      </c>
      <c r="CW30" s="72">
        <v>512</v>
      </c>
      <c r="CX30" s="46"/>
      <c r="CY30" s="46"/>
      <c r="CZ30" s="46"/>
      <c r="DA30" s="46"/>
      <c r="DB30" s="46"/>
      <c r="DC30" s="46"/>
      <c r="DD30" s="26"/>
      <c r="DE30" s="48">
        <f t="shared" ref="DE30:DE33" si="36">SUM(CW30:DD30)</f>
        <v>512</v>
      </c>
      <c r="DF30" s="72">
        <v>282</v>
      </c>
      <c r="DG30" s="46"/>
      <c r="DH30" s="46"/>
      <c r="DI30" s="46"/>
      <c r="DJ30" s="46"/>
      <c r="DK30" s="46"/>
      <c r="DL30" s="46"/>
      <c r="DM30" s="26"/>
      <c r="DN30" s="48">
        <f t="shared" ref="DN30:DN33" si="37">SUM(DF30:DM30)</f>
        <v>282</v>
      </c>
      <c r="DO30" s="66">
        <f>S30++AB30+AK30+AT30++BC30+BL30+BU30+CD30+CM30+CV30++DE30+DN30</f>
        <v>2778</v>
      </c>
    </row>
    <row r="31" spans="1:119" ht="92.25" x14ac:dyDescent="0.25">
      <c r="A31" s="1"/>
      <c r="B31" s="32"/>
      <c r="C31" s="32"/>
      <c r="D31" s="35"/>
      <c r="E31" s="36"/>
      <c r="F31" s="32"/>
      <c r="G31" s="32"/>
      <c r="H31" s="32"/>
      <c r="I31" s="50"/>
      <c r="J31" s="51" t="s">
        <v>44</v>
      </c>
      <c r="K31" s="83"/>
      <c r="L31" s="83"/>
      <c r="M31" s="83"/>
      <c r="N31" s="83"/>
      <c r="O31" s="83"/>
      <c r="P31" s="83"/>
      <c r="Q31" s="83">
        <f>35+8+7+12+4+2+3+6+1+7+9+20</f>
        <v>114</v>
      </c>
      <c r="R31" s="83">
        <f>19+5+3+3+2+3+6+1+3+7+10</f>
        <v>62</v>
      </c>
      <c r="S31" s="77">
        <f t="shared" si="27"/>
        <v>176</v>
      </c>
      <c r="T31" s="83"/>
      <c r="U31" s="83"/>
      <c r="V31" s="83"/>
      <c r="W31" s="83"/>
      <c r="X31" s="83"/>
      <c r="Y31" s="83"/>
      <c r="Z31" s="83">
        <f>7+10+2+54+5+14+6+5+10+7+2+6</f>
        <v>128</v>
      </c>
      <c r="AA31" s="83">
        <f>3+6+3+6+1+6+3+2+4+3+3</f>
        <v>40</v>
      </c>
      <c r="AB31" s="77">
        <f t="shared" si="28"/>
        <v>168</v>
      </c>
      <c r="AC31" s="83"/>
      <c r="AD31" s="83"/>
      <c r="AE31" s="83"/>
      <c r="AF31" s="83"/>
      <c r="AG31" s="83"/>
      <c r="AH31" s="83"/>
      <c r="AI31" s="84">
        <v>75</v>
      </c>
      <c r="AJ31" s="84">
        <v>53</v>
      </c>
      <c r="AK31" s="77">
        <f t="shared" si="29"/>
        <v>128</v>
      </c>
      <c r="AL31" s="83"/>
      <c r="AM31" s="83"/>
      <c r="AN31" s="83"/>
      <c r="AO31" s="83"/>
      <c r="AP31" s="83"/>
      <c r="AQ31" s="83"/>
      <c r="AR31" s="85">
        <v>33</v>
      </c>
      <c r="AS31" s="85">
        <v>16</v>
      </c>
      <c r="AT31" s="52">
        <f t="shared" si="30"/>
        <v>49</v>
      </c>
      <c r="AU31" s="83"/>
      <c r="AV31" s="83"/>
      <c r="AW31" s="83"/>
      <c r="AX31" s="83"/>
      <c r="AY31" s="83"/>
      <c r="AZ31" s="83"/>
      <c r="BA31" s="84">
        <v>19</v>
      </c>
      <c r="BB31" s="84">
        <v>11</v>
      </c>
      <c r="BC31" s="52">
        <f>SUM(AU31:BB31)</f>
        <v>30</v>
      </c>
      <c r="BD31" s="83"/>
      <c r="BE31" s="83"/>
      <c r="BF31" s="83"/>
      <c r="BG31" s="83"/>
      <c r="BH31" s="83"/>
      <c r="BI31" s="83"/>
      <c r="BJ31" s="85">
        <v>0</v>
      </c>
      <c r="BK31" s="85">
        <v>0</v>
      </c>
      <c r="BL31" s="52">
        <f t="shared" si="31"/>
        <v>0</v>
      </c>
      <c r="BM31" s="83"/>
      <c r="BN31" s="83"/>
      <c r="BO31" s="83"/>
      <c r="BP31" s="83"/>
      <c r="BQ31" s="83"/>
      <c r="BR31" s="83"/>
      <c r="BS31" s="83"/>
      <c r="BT31" s="83"/>
      <c r="BU31" s="52">
        <f t="shared" si="32"/>
        <v>0</v>
      </c>
      <c r="BV31" s="83"/>
      <c r="BW31" s="83"/>
      <c r="BX31" s="83"/>
      <c r="BY31" s="83"/>
      <c r="BZ31" s="83"/>
      <c r="CA31" s="83"/>
      <c r="CB31" s="83"/>
      <c r="CC31" s="83"/>
      <c r="CD31" s="52">
        <f t="shared" si="33"/>
        <v>0</v>
      </c>
      <c r="CE31" s="83"/>
      <c r="CF31" s="83"/>
      <c r="CG31" s="83"/>
      <c r="CH31" s="83"/>
      <c r="CI31" s="83"/>
      <c r="CJ31" s="83"/>
      <c r="CK31" s="83"/>
      <c r="CL31" s="83"/>
      <c r="CM31" s="52">
        <f t="shared" si="34"/>
        <v>0</v>
      </c>
      <c r="CN31" s="83"/>
      <c r="CO31" s="83"/>
      <c r="CP31" s="83"/>
      <c r="CQ31" s="83"/>
      <c r="CR31" s="83"/>
      <c r="CS31" s="83"/>
      <c r="CT31" s="83"/>
      <c r="CU31" s="83"/>
      <c r="CV31" s="52">
        <f t="shared" si="35"/>
        <v>0</v>
      </c>
      <c r="CW31" s="83"/>
      <c r="CX31" s="83"/>
      <c r="CY31" s="83"/>
      <c r="CZ31" s="83"/>
      <c r="DA31" s="83"/>
      <c r="DB31" s="83"/>
      <c r="DC31" s="83"/>
      <c r="DD31" s="83"/>
      <c r="DE31" s="52">
        <f t="shared" si="36"/>
        <v>0</v>
      </c>
      <c r="DF31" s="83"/>
      <c r="DG31" s="83"/>
      <c r="DH31" s="83"/>
      <c r="DI31" s="83"/>
      <c r="DJ31" s="83"/>
      <c r="DK31" s="83"/>
      <c r="DL31" s="83"/>
      <c r="DM31" s="83"/>
      <c r="DN31" s="56">
        <f t="shared" si="37"/>
        <v>0</v>
      </c>
      <c r="DO31" s="66">
        <f t="shared" ref="DO31:DO33" si="38">S31+AB31+AK31+AT31+BC31+BL31+BU31+CD31+CM31+CV31+DE31+DN31</f>
        <v>551</v>
      </c>
    </row>
    <row r="32" spans="1:119" ht="92.25" x14ac:dyDescent="0.25">
      <c r="A32" s="1"/>
      <c r="B32" s="38" t="s">
        <v>38</v>
      </c>
      <c r="C32" s="39" t="s">
        <v>56</v>
      </c>
      <c r="D32" s="73" t="s">
        <v>57</v>
      </c>
      <c r="E32" s="24"/>
      <c r="F32" s="74" t="s">
        <v>41</v>
      </c>
      <c r="G32" s="74">
        <v>1002</v>
      </c>
      <c r="H32" s="74" t="s">
        <v>61</v>
      </c>
      <c r="I32" s="75">
        <v>1002</v>
      </c>
      <c r="J32" s="81" t="s">
        <v>43</v>
      </c>
      <c r="K32" s="72">
        <v>122</v>
      </c>
      <c r="L32" s="46"/>
      <c r="M32" s="46"/>
      <c r="N32" s="46"/>
      <c r="O32" s="46"/>
      <c r="P32" s="46"/>
      <c r="Q32" s="46"/>
      <c r="R32" s="26"/>
      <c r="S32" s="82">
        <f t="shared" si="27"/>
        <v>122</v>
      </c>
      <c r="T32" s="72">
        <v>93</v>
      </c>
      <c r="U32" s="46"/>
      <c r="V32" s="46"/>
      <c r="W32" s="46"/>
      <c r="X32" s="46"/>
      <c r="Y32" s="46"/>
      <c r="Z32" s="46"/>
      <c r="AA32" s="26"/>
      <c r="AB32" s="82">
        <f t="shared" si="28"/>
        <v>93</v>
      </c>
      <c r="AC32" s="72"/>
      <c r="AD32" s="46"/>
      <c r="AE32" s="46"/>
      <c r="AF32" s="46"/>
      <c r="AG32" s="46"/>
      <c r="AH32" s="46"/>
      <c r="AI32" s="46"/>
      <c r="AJ32" s="26"/>
      <c r="AK32" s="82">
        <f t="shared" si="29"/>
        <v>0</v>
      </c>
      <c r="AL32" s="72">
        <v>30</v>
      </c>
      <c r="AM32" s="46"/>
      <c r="AN32" s="46"/>
      <c r="AO32" s="46"/>
      <c r="AP32" s="46"/>
      <c r="AQ32" s="46"/>
      <c r="AR32" s="46"/>
      <c r="AS32" s="26"/>
      <c r="AT32" s="48">
        <f t="shared" si="30"/>
        <v>30</v>
      </c>
      <c r="AU32" s="72">
        <v>90</v>
      </c>
      <c r="AV32" s="46"/>
      <c r="AW32" s="46"/>
      <c r="AX32" s="46"/>
      <c r="AY32" s="46"/>
      <c r="AZ32" s="46"/>
      <c r="BA32" s="46"/>
      <c r="BB32" s="26"/>
      <c r="BC32" s="48">
        <f>SUM(AU32)</f>
        <v>90</v>
      </c>
      <c r="BD32" s="72">
        <v>60</v>
      </c>
      <c r="BE32" s="46"/>
      <c r="BF32" s="46"/>
      <c r="BG32" s="46"/>
      <c r="BH32" s="46"/>
      <c r="BI32" s="46"/>
      <c r="BJ32" s="46"/>
      <c r="BK32" s="26"/>
      <c r="BL32" s="48">
        <f t="shared" si="31"/>
        <v>60</v>
      </c>
      <c r="BM32" s="72">
        <v>130</v>
      </c>
      <c r="BN32" s="46"/>
      <c r="BO32" s="46"/>
      <c r="BP32" s="46"/>
      <c r="BQ32" s="46"/>
      <c r="BR32" s="46"/>
      <c r="BS32" s="46"/>
      <c r="BT32" s="26"/>
      <c r="BU32" s="48">
        <f t="shared" si="32"/>
        <v>130</v>
      </c>
      <c r="BV32" s="72">
        <v>90</v>
      </c>
      <c r="BW32" s="46"/>
      <c r="BX32" s="46"/>
      <c r="BY32" s="46"/>
      <c r="BZ32" s="46"/>
      <c r="CA32" s="46"/>
      <c r="CB32" s="46"/>
      <c r="CC32" s="26"/>
      <c r="CD32" s="48">
        <f t="shared" si="33"/>
        <v>90</v>
      </c>
      <c r="CE32" s="72">
        <v>95</v>
      </c>
      <c r="CF32" s="46"/>
      <c r="CG32" s="46"/>
      <c r="CH32" s="46"/>
      <c r="CI32" s="46"/>
      <c r="CJ32" s="46"/>
      <c r="CK32" s="46"/>
      <c r="CL32" s="26"/>
      <c r="CM32" s="48">
        <f t="shared" si="34"/>
        <v>95</v>
      </c>
      <c r="CN32" s="72">
        <v>60</v>
      </c>
      <c r="CO32" s="46"/>
      <c r="CP32" s="46"/>
      <c r="CQ32" s="46"/>
      <c r="CR32" s="46"/>
      <c r="CS32" s="46"/>
      <c r="CT32" s="46"/>
      <c r="CU32" s="26"/>
      <c r="CV32" s="48">
        <f t="shared" si="35"/>
        <v>60</v>
      </c>
      <c r="CW32" s="72">
        <v>90</v>
      </c>
      <c r="CX32" s="46"/>
      <c r="CY32" s="46"/>
      <c r="CZ32" s="46"/>
      <c r="DA32" s="46"/>
      <c r="DB32" s="46"/>
      <c r="DC32" s="46"/>
      <c r="DD32" s="26"/>
      <c r="DE32" s="48">
        <f t="shared" si="36"/>
        <v>90</v>
      </c>
      <c r="DF32" s="72">
        <v>92</v>
      </c>
      <c r="DG32" s="46"/>
      <c r="DH32" s="46"/>
      <c r="DI32" s="46"/>
      <c r="DJ32" s="46"/>
      <c r="DK32" s="46"/>
      <c r="DL32" s="46"/>
      <c r="DM32" s="26"/>
      <c r="DN32" s="48">
        <f t="shared" si="37"/>
        <v>92</v>
      </c>
      <c r="DO32" s="66">
        <f t="shared" si="38"/>
        <v>952</v>
      </c>
    </row>
    <row r="33" spans="1:119" ht="92.25" x14ac:dyDescent="0.25">
      <c r="A33" s="1"/>
      <c r="B33" s="32"/>
      <c r="C33" s="32"/>
      <c r="D33" s="35"/>
      <c r="E33" s="36"/>
      <c r="F33" s="32"/>
      <c r="G33" s="32"/>
      <c r="H33" s="32"/>
      <c r="I33" s="50"/>
      <c r="J33" s="51" t="s">
        <v>44</v>
      </c>
      <c r="K33" s="83"/>
      <c r="L33" s="83"/>
      <c r="M33" s="83"/>
      <c r="N33" s="83"/>
      <c r="O33" s="83"/>
      <c r="P33" s="83"/>
      <c r="Q33" s="83">
        <f>17+14+1+12+10+6+5+5+1+13</f>
        <v>84</v>
      </c>
      <c r="R33" s="83">
        <f>1+5+21+2+3+1+5</f>
        <v>38</v>
      </c>
      <c r="S33" s="77">
        <f t="shared" si="27"/>
        <v>122</v>
      </c>
      <c r="T33" s="83"/>
      <c r="U33" s="83"/>
      <c r="V33" s="83"/>
      <c r="W33" s="83"/>
      <c r="X33" s="83"/>
      <c r="Y33" s="83"/>
      <c r="Z33" s="83">
        <f>2+4+5+27+2+9+4+3+3</f>
        <v>59</v>
      </c>
      <c r="AA33" s="83">
        <f>4+1+5+2+4+5+6+4+3</f>
        <v>34</v>
      </c>
      <c r="AB33" s="77">
        <f t="shared" si="28"/>
        <v>93</v>
      </c>
      <c r="AC33" s="83"/>
      <c r="AD33" s="83"/>
      <c r="AE33" s="83"/>
      <c r="AF33" s="83"/>
      <c r="AG33" s="83"/>
      <c r="AH33" s="83"/>
      <c r="AI33" s="84">
        <v>45</v>
      </c>
      <c r="AJ33" s="83">
        <f>1+12</f>
        <v>13</v>
      </c>
      <c r="AK33" s="77">
        <f t="shared" si="29"/>
        <v>58</v>
      </c>
      <c r="AL33" s="83"/>
      <c r="AM33" s="83"/>
      <c r="AN33" s="83"/>
      <c r="AO33" s="83"/>
      <c r="AP33" s="83"/>
      <c r="AQ33" s="83"/>
      <c r="AR33" s="85">
        <v>45</v>
      </c>
      <c r="AS33" s="85">
        <v>28</v>
      </c>
      <c r="AT33" s="52">
        <f t="shared" si="30"/>
        <v>73</v>
      </c>
      <c r="AU33" s="83"/>
      <c r="AV33" s="83"/>
      <c r="AW33" s="83"/>
      <c r="AX33" s="83"/>
      <c r="AY33" s="83"/>
      <c r="AZ33" s="83"/>
      <c r="BA33" s="84">
        <v>9</v>
      </c>
      <c r="BB33" s="84">
        <v>11</v>
      </c>
      <c r="BC33" s="52">
        <f>SUM(AU33:BB33)</f>
        <v>20</v>
      </c>
      <c r="BD33" s="83"/>
      <c r="BE33" s="83"/>
      <c r="BF33" s="83"/>
      <c r="BG33" s="83"/>
      <c r="BH33" s="83"/>
      <c r="BI33" s="83"/>
      <c r="BJ33" s="85">
        <v>29</v>
      </c>
      <c r="BK33" s="85">
        <v>14</v>
      </c>
      <c r="BL33" s="52">
        <f t="shared" si="31"/>
        <v>43</v>
      </c>
      <c r="BM33" s="83"/>
      <c r="BN33" s="83"/>
      <c r="BO33" s="83"/>
      <c r="BP33" s="83"/>
      <c r="BQ33" s="83"/>
      <c r="BR33" s="83"/>
      <c r="BS33" s="83"/>
      <c r="BT33" s="83"/>
      <c r="BU33" s="52">
        <f t="shared" si="32"/>
        <v>0</v>
      </c>
      <c r="BV33" s="83"/>
      <c r="BW33" s="83"/>
      <c r="BX33" s="83"/>
      <c r="BY33" s="83"/>
      <c r="BZ33" s="83"/>
      <c r="CA33" s="83"/>
      <c r="CB33" s="83"/>
      <c r="CC33" s="83"/>
      <c r="CD33" s="52">
        <f t="shared" si="33"/>
        <v>0</v>
      </c>
      <c r="CE33" s="83"/>
      <c r="CF33" s="83"/>
      <c r="CG33" s="83"/>
      <c r="CH33" s="83"/>
      <c r="CI33" s="83"/>
      <c r="CJ33" s="83"/>
      <c r="CK33" s="83"/>
      <c r="CL33" s="83"/>
      <c r="CM33" s="52">
        <f t="shared" si="34"/>
        <v>0</v>
      </c>
      <c r="CN33" s="83"/>
      <c r="CO33" s="83"/>
      <c r="CP33" s="83"/>
      <c r="CQ33" s="83"/>
      <c r="CR33" s="83"/>
      <c r="CS33" s="83"/>
      <c r="CT33" s="83"/>
      <c r="CU33" s="83"/>
      <c r="CV33" s="52">
        <f t="shared" si="35"/>
        <v>0</v>
      </c>
      <c r="CW33" s="83"/>
      <c r="CX33" s="83"/>
      <c r="CY33" s="83"/>
      <c r="CZ33" s="83"/>
      <c r="DA33" s="83"/>
      <c r="DB33" s="83"/>
      <c r="DC33" s="83"/>
      <c r="DD33" s="83"/>
      <c r="DE33" s="52">
        <f t="shared" si="36"/>
        <v>0</v>
      </c>
      <c r="DF33" s="83"/>
      <c r="DG33" s="83"/>
      <c r="DH33" s="83"/>
      <c r="DI33" s="83"/>
      <c r="DJ33" s="83"/>
      <c r="DK33" s="83"/>
      <c r="DL33" s="83"/>
      <c r="DM33" s="83"/>
      <c r="DN33" s="56">
        <f t="shared" si="37"/>
        <v>0</v>
      </c>
      <c r="DO33" s="66">
        <f t="shared" si="38"/>
        <v>409</v>
      </c>
    </row>
    <row r="34" spans="1:119" ht="92.25" x14ac:dyDescent="0.25">
      <c r="A34" s="1"/>
      <c r="B34" s="38" t="s">
        <v>38</v>
      </c>
      <c r="C34" s="39" t="s">
        <v>56</v>
      </c>
      <c r="D34" s="73" t="s">
        <v>57</v>
      </c>
      <c r="E34" s="24"/>
      <c r="F34" s="74" t="s">
        <v>41</v>
      </c>
      <c r="G34" s="74">
        <v>1029</v>
      </c>
      <c r="H34" s="74" t="s">
        <v>62</v>
      </c>
      <c r="I34" s="75">
        <v>1029</v>
      </c>
      <c r="J34" s="81" t="s">
        <v>43</v>
      </c>
      <c r="K34" s="72">
        <v>23</v>
      </c>
      <c r="L34" s="46"/>
      <c r="M34" s="46"/>
      <c r="N34" s="46"/>
      <c r="O34" s="46"/>
      <c r="P34" s="46"/>
      <c r="Q34" s="46"/>
      <c r="R34" s="26"/>
      <c r="S34" s="82">
        <f>SUM(K34)</f>
        <v>23</v>
      </c>
      <c r="T34" s="72">
        <v>85</v>
      </c>
      <c r="U34" s="46"/>
      <c r="V34" s="46"/>
      <c r="W34" s="46"/>
      <c r="X34" s="46"/>
      <c r="Y34" s="46"/>
      <c r="Z34" s="46"/>
      <c r="AA34" s="26"/>
      <c r="AB34" s="82">
        <f>SUM(T34)</f>
        <v>85</v>
      </c>
      <c r="AC34" s="72">
        <v>70</v>
      </c>
      <c r="AD34" s="46"/>
      <c r="AE34" s="46"/>
      <c r="AF34" s="46"/>
      <c r="AG34" s="46"/>
      <c r="AH34" s="46"/>
      <c r="AI34" s="46"/>
      <c r="AJ34" s="26"/>
      <c r="AK34" s="82">
        <f>SUM(AC34)</f>
        <v>70</v>
      </c>
      <c r="AL34" s="72">
        <v>50</v>
      </c>
      <c r="AM34" s="46"/>
      <c r="AN34" s="46"/>
      <c r="AO34" s="46"/>
      <c r="AP34" s="46"/>
      <c r="AQ34" s="46"/>
      <c r="AR34" s="46"/>
      <c r="AS34" s="26"/>
      <c r="AT34" s="48">
        <f>SUM(AL34)</f>
        <v>50</v>
      </c>
      <c r="AU34" s="72">
        <v>75</v>
      </c>
      <c r="AV34" s="46"/>
      <c r="AW34" s="46"/>
      <c r="AX34" s="46"/>
      <c r="AY34" s="46"/>
      <c r="AZ34" s="46"/>
      <c r="BA34" s="46"/>
      <c r="BB34" s="26"/>
      <c r="BC34" s="48">
        <f>SUM(AU34)</f>
        <v>75</v>
      </c>
      <c r="BD34" s="72">
        <v>75</v>
      </c>
      <c r="BE34" s="46"/>
      <c r="BF34" s="46"/>
      <c r="BG34" s="46"/>
      <c r="BH34" s="46"/>
      <c r="BI34" s="46"/>
      <c r="BJ34" s="46"/>
      <c r="BK34" s="26"/>
      <c r="BL34" s="48">
        <f>SUM(BD34)</f>
        <v>75</v>
      </c>
      <c r="BM34" s="72">
        <v>75</v>
      </c>
      <c r="BN34" s="46"/>
      <c r="BO34" s="46"/>
      <c r="BP34" s="46"/>
      <c r="BQ34" s="46"/>
      <c r="BR34" s="46"/>
      <c r="BS34" s="46"/>
      <c r="BT34" s="26"/>
      <c r="BU34" s="48">
        <f>SUM(BM34)</f>
        <v>75</v>
      </c>
      <c r="BV34" s="72">
        <v>75</v>
      </c>
      <c r="BW34" s="46"/>
      <c r="BX34" s="46"/>
      <c r="BY34" s="46"/>
      <c r="BZ34" s="46"/>
      <c r="CA34" s="46"/>
      <c r="CB34" s="46"/>
      <c r="CC34" s="26"/>
      <c r="CD34" s="48">
        <f>SUM(BV34)</f>
        <v>75</v>
      </c>
      <c r="CE34" s="72">
        <v>75</v>
      </c>
      <c r="CF34" s="46"/>
      <c r="CG34" s="46"/>
      <c r="CH34" s="46"/>
      <c r="CI34" s="46"/>
      <c r="CJ34" s="46"/>
      <c r="CK34" s="46"/>
      <c r="CL34" s="26"/>
      <c r="CM34" s="48">
        <f>SUM(CE34)</f>
        <v>75</v>
      </c>
      <c r="CN34" s="72">
        <v>75</v>
      </c>
      <c r="CO34" s="46"/>
      <c r="CP34" s="46"/>
      <c r="CQ34" s="46"/>
      <c r="CR34" s="46"/>
      <c r="CS34" s="46"/>
      <c r="CT34" s="46"/>
      <c r="CU34" s="26"/>
      <c r="CV34" s="48">
        <f>SUM(CN34)</f>
        <v>75</v>
      </c>
      <c r="CW34" s="72">
        <v>230</v>
      </c>
      <c r="CX34" s="46"/>
      <c r="CY34" s="46"/>
      <c r="CZ34" s="46"/>
      <c r="DA34" s="46"/>
      <c r="DB34" s="46"/>
      <c r="DC34" s="46"/>
      <c r="DD34" s="26"/>
      <c r="DE34" s="48">
        <f>SUM(CW34)</f>
        <v>230</v>
      </c>
      <c r="DF34" s="72">
        <v>121</v>
      </c>
      <c r="DG34" s="46"/>
      <c r="DH34" s="46"/>
      <c r="DI34" s="46"/>
      <c r="DJ34" s="46"/>
      <c r="DK34" s="46"/>
      <c r="DL34" s="46"/>
      <c r="DM34" s="26"/>
      <c r="DN34" s="48">
        <f>SUM(DF34)</f>
        <v>121</v>
      </c>
      <c r="DO34" s="66">
        <f>S34++AB34+AK34+AT34+BC34+BL34+BU34+CD34+CM34+CV34+DE34+DN34</f>
        <v>1029</v>
      </c>
    </row>
    <row r="35" spans="1:119" ht="92.25" x14ac:dyDescent="0.25">
      <c r="A35" s="1"/>
      <c r="B35" s="32"/>
      <c r="C35" s="32"/>
      <c r="D35" s="35"/>
      <c r="E35" s="36"/>
      <c r="F35" s="32"/>
      <c r="G35" s="32"/>
      <c r="H35" s="32"/>
      <c r="I35" s="50"/>
      <c r="J35" s="51" t="s">
        <v>44</v>
      </c>
      <c r="K35" s="83"/>
      <c r="L35" s="83"/>
      <c r="M35" s="83"/>
      <c r="N35" s="83"/>
      <c r="O35" s="83"/>
      <c r="P35" s="83"/>
      <c r="Q35" s="83">
        <f>6+10</f>
        <v>16</v>
      </c>
      <c r="R35" s="83">
        <v>7</v>
      </c>
      <c r="S35" s="77">
        <f>R35+Q35</f>
        <v>23</v>
      </c>
      <c r="T35" s="83"/>
      <c r="U35" s="83"/>
      <c r="V35" s="83"/>
      <c r="W35" s="83"/>
      <c r="X35" s="83"/>
      <c r="Y35" s="83"/>
      <c r="Z35" s="83">
        <f>7+5+11+17+16+3</f>
        <v>59</v>
      </c>
      <c r="AA35" s="83">
        <f>2+4+6+13+1</f>
        <v>26</v>
      </c>
      <c r="AB35" s="77">
        <f>AA35+Z35</f>
        <v>85</v>
      </c>
      <c r="AC35" s="83"/>
      <c r="AD35" s="83"/>
      <c r="AE35" s="83"/>
      <c r="AF35" s="83"/>
      <c r="AG35" s="83"/>
      <c r="AH35" s="83"/>
      <c r="AI35" s="84">
        <v>48</v>
      </c>
      <c r="AJ35" s="84">
        <v>15</v>
      </c>
      <c r="AK35" s="77">
        <f t="shared" ref="AK35:AK36" si="39">SUM(AC35:AJ35)</f>
        <v>63</v>
      </c>
      <c r="AL35" s="83"/>
      <c r="AM35" s="83"/>
      <c r="AN35" s="83"/>
      <c r="AO35" s="83"/>
      <c r="AP35" s="83"/>
      <c r="AQ35" s="83"/>
      <c r="AR35" s="85">
        <v>0</v>
      </c>
      <c r="AS35" s="85">
        <v>0</v>
      </c>
      <c r="AT35" s="52">
        <f t="shared" ref="AT35:AT36" si="40">SUM(AL35:AS35)</f>
        <v>0</v>
      </c>
      <c r="AU35" s="83"/>
      <c r="AV35" s="83"/>
      <c r="AW35" s="83"/>
      <c r="AX35" s="83"/>
      <c r="AY35" s="83"/>
      <c r="AZ35" s="83"/>
      <c r="BA35" s="84">
        <v>0</v>
      </c>
      <c r="BB35" s="84">
        <v>0</v>
      </c>
      <c r="BC35" s="52">
        <f>SUM(AU35:BB35)</f>
        <v>0</v>
      </c>
      <c r="BD35" s="83"/>
      <c r="BE35" s="83"/>
      <c r="BF35" s="83"/>
      <c r="BG35" s="83"/>
      <c r="BH35" s="83"/>
      <c r="BI35" s="83"/>
      <c r="BJ35" s="85">
        <v>0</v>
      </c>
      <c r="BK35" s="85">
        <v>0</v>
      </c>
      <c r="BL35" s="52">
        <f t="shared" ref="BL35:BL36" si="41">SUM(BD35:BK35)</f>
        <v>0</v>
      </c>
      <c r="BM35" s="83"/>
      <c r="BN35" s="83"/>
      <c r="BO35" s="83"/>
      <c r="BP35" s="83"/>
      <c r="BQ35" s="83"/>
      <c r="BR35" s="83"/>
      <c r="BS35" s="83"/>
      <c r="BT35" s="83"/>
      <c r="BU35" s="52">
        <f t="shared" ref="BU35:BU36" si="42">SUM(BM35:BT35)</f>
        <v>0</v>
      </c>
      <c r="BV35" s="83"/>
      <c r="BW35" s="83"/>
      <c r="BX35" s="83"/>
      <c r="BY35" s="83"/>
      <c r="BZ35" s="83"/>
      <c r="CA35" s="83"/>
      <c r="CB35" s="83"/>
      <c r="CC35" s="83"/>
      <c r="CD35" s="52">
        <f t="shared" ref="CD35:CD36" si="43">SUM(BV35:CC35)</f>
        <v>0</v>
      </c>
      <c r="CE35" s="83"/>
      <c r="CF35" s="83"/>
      <c r="CG35" s="83"/>
      <c r="CH35" s="83"/>
      <c r="CI35" s="83"/>
      <c r="CJ35" s="83"/>
      <c r="CK35" s="83"/>
      <c r="CL35" s="83"/>
      <c r="CM35" s="52">
        <f t="shared" ref="CM35:CM36" si="44">SUM(CE35:CL35)</f>
        <v>0</v>
      </c>
      <c r="CN35" s="83"/>
      <c r="CO35" s="83"/>
      <c r="CP35" s="83"/>
      <c r="CQ35" s="83"/>
      <c r="CR35" s="83"/>
      <c r="CS35" s="83"/>
      <c r="CT35" s="83"/>
      <c r="CU35" s="83"/>
      <c r="CV35" s="52">
        <f t="shared" ref="CV35:CV36" si="45">SUM(CN35:CU35)</f>
        <v>0</v>
      </c>
      <c r="CW35" s="83"/>
      <c r="CX35" s="83"/>
      <c r="CY35" s="83"/>
      <c r="CZ35" s="83"/>
      <c r="DA35" s="83"/>
      <c r="DB35" s="83"/>
      <c r="DC35" s="83"/>
      <c r="DD35" s="83"/>
      <c r="DE35" s="52">
        <f t="shared" ref="DE35:DE36" si="46">SUM(CW35:DD35)</f>
        <v>0</v>
      </c>
      <c r="DF35" s="83"/>
      <c r="DG35" s="83"/>
      <c r="DH35" s="83"/>
      <c r="DI35" s="83"/>
      <c r="DJ35" s="83"/>
      <c r="DK35" s="83"/>
      <c r="DL35" s="83"/>
      <c r="DM35" s="83"/>
      <c r="DN35" s="56">
        <f>SUM(DF35:DM35)</f>
        <v>0</v>
      </c>
      <c r="DO35" s="66">
        <f t="shared" ref="DO35:DO59" si="47">S35+AB35+AK35+AT35+BC35+BL35+BU35+CD35+CM35+CV35+DE35+DN35</f>
        <v>171</v>
      </c>
    </row>
    <row r="36" spans="1:119" ht="92.25" x14ac:dyDescent="0.25">
      <c r="A36" s="1"/>
      <c r="B36" s="38" t="s">
        <v>38</v>
      </c>
      <c r="C36" s="39" t="s">
        <v>56</v>
      </c>
      <c r="D36" s="73" t="s">
        <v>57</v>
      </c>
      <c r="E36" s="24"/>
      <c r="F36" s="74" t="s">
        <v>41</v>
      </c>
      <c r="G36" s="74">
        <v>493</v>
      </c>
      <c r="H36" s="74" t="s">
        <v>63</v>
      </c>
      <c r="I36" s="75">
        <v>493</v>
      </c>
      <c r="J36" s="81" t="s">
        <v>43</v>
      </c>
      <c r="K36" s="72">
        <v>36</v>
      </c>
      <c r="L36" s="46"/>
      <c r="M36" s="46"/>
      <c r="N36" s="46"/>
      <c r="O36" s="46"/>
      <c r="P36" s="46"/>
      <c r="Q36" s="46"/>
      <c r="R36" s="26"/>
      <c r="S36" s="82">
        <f>SUM(K36:R36)</f>
        <v>36</v>
      </c>
      <c r="T36" s="72">
        <v>38</v>
      </c>
      <c r="U36" s="46"/>
      <c r="V36" s="46"/>
      <c r="W36" s="46"/>
      <c r="X36" s="46"/>
      <c r="Y36" s="46"/>
      <c r="Z36" s="46"/>
      <c r="AA36" s="26"/>
      <c r="AB36" s="82">
        <f t="shared" ref="AB36:AB37" si="48">SUM(T36)</f>
        <v>38</v>
      </c>
      <c r="AC36" s="72">
        <v>5</v>
      </c>
      <c r="AD36" s="46"/>
      <c r="AE36" s="46"/>
      <c r="AF36" s="46"/>
      <c r="AG36" s="46"/>
      <c r="AH36" s="46"/>
      <c r="AI36" s="46"/>
      <c r="AJ36" s="26"/>
      <c r="AK36" s="82">
        <f t="shared" si="39"/>
        <v>5</v>
      </c>
      <c r="AL36" s="72">
        <v>5</v>
      </c>
      <c r="AM36" s="46"/>
      <c r="AN36" s="46"/>
      <c r="AO36" s="46"/>
      <c r="AP36" s="46"/>
      <c r="AQ36" s="46"/>
      <c r="AR36" s="46"/>
      <c r="AS36" s="26"/>
      <c r="AT36" s="48">
        <f t="shared" si="40"/>
        <v>5</v>
      </c>
      <c r="AU36" s="72">
        <v>40</v>
      </c>
      <c r="AV36" s="46"/>
      <c r="AW36" s="46"/>
      <c r="AX36" s="46"/>
      <c r="AY36" s="46"/>
      <c r="AZ36" s="46"/>
      <c r="BA36" s="46"/>
      <c r="BB36" s="26"/>
      <c r="BC36" s="48">
        <f t="shared" ref="BC36:BC42" si="49">SUM(AU36)</f>
        <v>40</v>
      </c>
      <c r="BD36" s="72">
        <v>80</v>
      </c>
      <c r="BE36" s="46"/>
      <c r="BF36" s="46"/>
      <c r="BG36" s="46"/>
      <c r="BH36" s="46"/>
      <c r="BI36" s="46"/>
      <c r="BJ36" s="46"/>
      <c r="BK36" s="26"/>
      <c r="BL36" s="48">
        <f t="shared" si="41"/>
        <v>80</v>
      </c>
      <c r="BM36" s="72">
        <v>90</v>
      </c>
      <c r="BN36" s="46"/>
      <c r="BO36" s="46"/>
      <c r="BP36" s="46"/>
      <c r="BQ36" s="46"/>
      <c r="BR36" s="46"/>
      <c r="BS36" s="46"/>
      <c r="BT36" s="26"/>
      <c r="BU36" s="48">
        <f t="shared" si="42"/>
        <v>90</v>
      </c>
      <c r="BV36" s="72">
        <v>80</v>
      </c>
      <c r="BW36" s="46"/>
      <c r="BX36" s="46"/>
      <c r="BY36" s="46"/>
      <c r="BZ36" s="46"/>
      <c r="CA36" s="46"/>
      <c r="CB36" s="46"/>
      <c r="CC36" s="26"/>
      <c r="CD36" s="48">
        <f t="shared" si="43"/>
        <v>80</v>
      </c>
      <c r="CE36" s="72">
        <v>40</v>
      </c>
      <c r="CF36" s="46"/>
      <c r="CG36" s="46"/>
      <c r="CH36" s="46"/>
      <c r="CI36" s="46"/>
      <c r="CJ36" s="46"/>
      <c r="CK36" s="46"/>
      <c r="CL36" s="26"/>
      <c r="CM36" s="48">
        <f t="shared" si="44"/>
        <v>40</v>
      </c>
      <c r="CN36" s="72">
        <v>40</v>
      </c>
      <c r="CO36" s="46"/>
      <c r="CP36" s="46"/>
      <c r="CQ36" s="46"/>
      <c r="CR36" s="46"/>
      <c r="CS36" s="46"/>
      <c r="CT36" s="46"/>
      <c r="CU36" s="26"/>
      <c r="CV36" s="48">
        <f t="shared" si="45"/>
        <v>40</v>
      </c>
      <c r="CW36" s="72">
        <v>24</v>
      </c>
      <c r="CX36" s="46"/>
      <c r="CY36" s="46"/>
      <c r="CZ36" s="46"/>
      <c r="DA36" s="46"/>
      <c r="DB36" s="46"/>
      <c r="DC36" s="46"/>
      <c r="DD36" s="26"/>
      <c r="DE36" s="48">
        <f t="shared" si="46"/>
        <v>24</v>
      </c>
      <c r="DF36" s="72">
        <v>15</v>
      </c>
      <c r="DG36" s="46"/>
      <c r="DH36" s="46"/>
      <c r="DI36" s="46"/>
      <c r="DJ36" s="46"/>
      <c r="DK36" s="46"/>
      <c r="DL36" s="46"/>
      <c r="DM36" s="26"/>
      <c r="DN36" s="48">
        <f t="shared" ref="DN36:DN37" si="50">SUM(DF36)</f>
        <v>15</v>
      </c>
      <c r="DO36" s="66">
        <f t="shared" si="47"/>
        <v>493</v>
      </c>
    </row>
    <row r="37" spans="1:119" ht="92.25" x14ac:dyDescent="0.25">
      <c r="A37" s="1"/>
      <c r="B37" s="32"/>
      <c r="C37" s="32"/>
      <c r="D37" s="35"/>
      <c r="E37" s="36"/>
      <c r="F37" s="32"/>
      <c r="G37" s="32"/>
      <c r="H37" s="32"/>
      <c r="I37" s="50"/>
      <c r="J37" s="51" t="s">
        <v>44</v>
      </c>
      <c r="K37" s="76">
        <v>36</v>
      </c>
      <c r="L37" s="46"/>
      <c r="M37" s="46"/>
      <c r="N37" s="46"/>
      <c r="O37" s="46"/>
      <c r="P37" s="46"/>
      <c r="Q37" s="46"/>
      <c r="R37" s="26"/>
      <c r="S37" s="77">
        <f>SUM(K37)</f>
        <v>36</v>
      </c>
      <c r="T37" s="76">
        <v>38</v>
      </c>
      <c r="U37" s="46"/>
      <c r="V37" s="46"/>
      <c r="W37" s="46"/>
      <c r="X37" s="46"/>
      <c r="Y37" s="46"/>
      <c r="Z37" s="46"/>
      <c r="AA37" s="26"/>
      <c r="AB37" s="77">
        <f t="shared" si="48"/>
        <v>38</v>
      </c>
      <c r="AC37" s="78">
        <v>20</v>
      </c>
      <c r="AD37" s="46"/>
      <c r="AE37" s="46"/>
      <c r="AF37" s="46"/>
      <c r="AG37" s="46"/>
      <c r="AH37" s="46"/>
      <c r="AI37" s="46"/>
      <c r="AJ37" s="26"/>
      <c r="AK37" s="77">
        <f>SUM(AC37)</f>
        <v>20</v>
      </c>
      <c r="AL37" s="76">
        <v>0</v>
      </c>
      <c r="AM37" s="46"/>
      <c r="AN37" s="46"/>
      <c r="AO37" s="46"/>
      <c r="AP37" s="46"/>
      <c r="AQ37" s="46"/>
      <c r="AR37" s="46"/>
      <c r="AS37" s="26"/>
      <c r="AT37" s="52">
        <f>SUM(AL37)</f>
        <v>0</v>
      </c>
      <c r="AU37" s="76">
        <v>0</v>
      </c>
      <c r="AV37" s="46"/>
      <c r="AW37" s="46"/>
      <c r="AX37" s="46"/>
      <c r="AY37" s="46"/>
      <c r="AZ37" s="46"/>
      <c r="BA37" s="46"/>
      <c r="BB37" s="26"/>
      <c r="BC37" s="52">
        <f t="shared" si="49"/>
        <v>0</v>
      </c>
      <c r="BD37" s="76">
        <v>0</v>
      </c>
      <c r="BE37" s="46"/>
      <c r="BF37" s="46"/>
      <c r="BG37" s="46"/>
      <c r="BH37" s="46"/>
      <c r="BI37" s="46"/>
      <c r="BJ37" s="46"/>
      <c r="BK37" s="26"/>
      <c r="BL37" s="52">
        <f>SUM(BD37)</f>
        <v>0</v>
      </c>
      <c r="BM37" s="72">
        <v>0</v>
      </c>
      <c r="BN37" s="46"/>
      <c r="BO37" s="46"/>
      <c r="BP37" s="46"/>
      <c r="BQ37" s="46"/>
      <c r="BR37" s="46"/>
      <c r="BS37" s="46"/>
      <c r="BT37" s="26"/>
      <c r="BU37" s="52">
        <f>SUM(BM37)</f>
        <v>0</v>
      </c>
      <c r="BV37" s="76">
        <v>0</v>
      </c>
      <c r="BW37" s="46"/>
      <c r="BX37" s="46"/>
      <c r="BY37" s="46"/>
      <c r="BZ37" s="46"/>
      <c r="CA37" s="46"/>
      <c r="CB37" s="46"/>
      <c r="CC37" s="26"/>
      <c r="CD37" s="52">
        <f>SUM(BV37)</f>
        <v>0</v>
      </c>
      <c r="CE37" s="76">
        <v>0</v>
      </c>
      <c r="CF37" s="46"/>
      <c r="CG37" s="46"/>
      <c r="CH37" s="46"/>
      <c r="CI37" s="46"/>
      <c r="CJ37" s="46"/>
      <c r="CK37" s="46"/>
      <c r="CL37" s="26"/>
      <c r="CM37" s="52">
        <f>SUM(CE37)</f>
        <v>0</v>
      </c>
      <c r="CN37" s="76">
        <v>0</v>
      </c>
      <c r="CO37" s="46"/>
      <c r="CP37" s="46"/>
      <c r="CQ37" s="46"/>
      <c r="CR37" s="46"/>
      <c r="CS37" s="46"/>
      <c r="CT37" s="46"/>
      <c r="CU37" s="26"/>
      <c r="CV37" s="52">
        <f>SUM(CN37)</f>
        <v>0</v>
      </c>
      <c r="CW37" s="76">
        <v>0</v>
      </c>
      <c r="CX37" s="46"/>
      <c r="CY37" s="46"/>
      <c r="CZ37" s="46"/>
      <c r="DA37" s="46"/>
      <c r="DB37" s="46"/>
      <c r="DC37" s="46"/>
      <c r="DD37" s="26"/>
      <c r="DE37" s="52">
        <f>SUM(CW37)</f>
        <v>0</v>
      </c>
      <c r="DF37" s="76">
        <v>0</v>
      </c>
      <c r="DG37" s="46"/>
      <c r="DH37" s="46"/>
      <c r="DI37" s="46"/>
      <c r="DJ37" s="46"/>
      <c r="DK37" s="46"/>
      <c r="DL37" s="46"/>
      <c r="DM37" s="26"/>
      <c r="DN37" s="56">
        <f t="shared" si="50"/>
        <v>0</v>
      </c>
      <c r="DO37" s="66">
        <f t="shared" si="47"/>
        <v>94</v>
      </c>
    </row>
    <row r="38" spans="1:119" ht="92.25" x14ac:dyDescent="0.25">
      <c r="A38" s="1"/>
      <c r="B38" s="38" t="s">
        <v>38</v>
      </c>
      <c r="C38" s="39" t="s">
        <v>56</v>
      </c>
      <c r="D38" s="73" t="s">
        <v>57</v>
      </c>
      <c r="E38" s="24"/>
      <c r="F38" s="74" t="s">
        <v>41</v>
      </c>
      <c r="G38" s="74">
        <v>146</v>
      </c>
      <c r="H38" s="74" t="s">
        <v>64</v>
      </c>
      <c r="I38" s="75">
        <v>146</v>
      </c>
      <c r="J38" s="81" t="s">
        <v>43</v>
      </c>
      <c r="K38" s="72">
        <v>14</v>
      </c>
      <c r="L38" s="46"/>
      <c r="M38" s="46"/>
      <c r="N38" s="46"/>
      <c r="O38" s="46"/>
      <c r="P38" s="46"/>
      <c r="Q38" s="46"/>
      <c r="R38" s="26"/>
      <c r="S38" s="82">
        <f>SUM(K38:R38)</f>
        <v>14</v>
      </c>
      <c r="T38" s="72">
        <v>10</v>
      </c>
      <c r="U38" s="46"/>
      <c r="V38" s="46"/>
      <c r="W38" s="46"/>
      <c r="X38" s="46"/>
      <c r="Y38" s="46"/>
      <c r="Z38" s="46"/>
      <c r="AA38" s="26"/>
      <c r="AB38" s="82">
        <f>SUM(T38:AA38)</f>
        <v>10</v>
      </c>
      <c r="AC38" s="72">
        <v>8</v>
      </c>
      <c r="AD38" s="46"/>
      <c r="AE38" s="46"/>
      <c r="AF38" s="46"/>
      <c r="AG38" s="46"/>
      <c r="AH38" s="46"/>
      <c r="AI38" s="46"/>
      <c r="AJ38" s="26"/>
      <c r="AK38" s="82">
        <f>SUM(AC38:AJ38)</f>
        <v>8</v>
      </c>
      <c r="AL38" s="72">
        <v>7</v>
      </c>
      <c r="AM38" s="46"/>
      <c r="AN38" s="46"/>
      <c r="AO38" s="46"/>
      <c r="AP38" s="46"/>
      <c r="AQ38" s="46"/>
      <c r="AR38" s="46"/>
      <c r="AS38" s="26"/>
      <c r="AT38" s="48">
        <f>SUM(AL38:AS38)</f>
        <v>7</v>
      </c>
      <c r="AU38" s="72">
        <v>12</v>
      </c>
      <c r="AV38" s="46"/>
      <c r="AW38" s="46"/>
      <c r="AX38" s="46"/>
      <c r="AY38" s="46"/>
      <c r="AZ38" s="46"/>
      <c r="BA38" s="46"/>
      <c r="BB38" s="26"/>
      <c r="BC38" s="48">
        <f t="shared" si="49"/>
        <v>12</v>
      </c>
      <c r="BD38" s="72">
        <v>20</v>
      </c>
      <c r="BE38" s="46"/>
      <c r="BF38" s="46"/>
      <c r="BG38" s="46"/>
      <c r="BH38" s="46"/>
      <c r="BI38" s="46"/>
      <c r="BJ38" s="46"/>
      <c r="BK38" s="26"/>
      <c r="BL38" s="48">
        <f>SUM(BD38:BK38)</f>
        <v>20</v>
      </c>
      <c r="BM38" s="72">
        <v>12</v>
      </c>
      <c r="BN38" s="46"/>
      <c r="BO38" s="46"/>
      <c r="BP38" s="46"/>
      <c r="BQ38" s="46"/>
      <c r="BR38" s="46"/>
      <c r="BS38" s="46"/>
      <c r="BT38" s="26"/>
      <c r="BU38" s="48">
        <f>SUM(BM38:BT38)</f>
        <v>12</v>
      </c>
      <c r="BV38" s="72">
        <v>14</v>
      </c>
      <c r="BW38" s="46"/>
      <c r="BX38" s="46"/>
      <c r="BY38" s="46"/>
      <c r="BZ38" s="46"/>
      <c r="CA38" s="46"/>
      <c r="CB38" s="46"/>
      <c r="CC38" s="26"/>
      <c r="CD38" s="48">
        <f>SUM(BV38:CC38)</f>
        <v>14</v>
      </c>
      <c r="CE38" s="72">
        <v>13</v>
      </c>
      <c r="CF38" s="46"/>
      <c r="CG38" s="46"/>
      <c r="CH38" s="46"/>
      <c r="CI38" s="46"/>
      <c r="CJ38" s="46"/>
      <c r="CK38" s="46"/>
      <c r="CL38" s="26"/>
      <c r="CM38" s="48">
        <f>SUM(CE38:CL38)</f>
        <v>13</v>
      </c>
      <c r="CN38" s="72">
        <v>16</v>
      </c>
      <c r="CO38" s="46"/>
      <c r="CP38" s="46"/>
      <c r="CQ38" s="46"/>
      <c r="CR38" s="46"/>
      <c r="CS38" s="46"/>
      <c r="CT38" s="46"/>
      <c r="CU38" s="26"/>
      <c r="CV38" s="48">
        <f>SUM(CN38:CU38)</f>
        <v>16</v>
      </c>
      <c r="CW38" s="72">
        <v>12</v>
      </c>
      <c r="CX38" s="46"/>
      <c r="CY38" s="46"/>
      <c r="CZ38" s="46"/>
      <c r="DA38" s="46"/>
      <c r="DB38" s="46"/>
      <c r="DC38" s="46"/>
      <c r="DD38" s="26"/>
      <c r="DE38" s="48">
        <f>SUM(CW38:DD38)</f>
        <v>12</v>
      </c>
      <c r="DF38" s="72">
        <v>8</v>
      </c>
      <c r="DG38" s="46"/>
      <c r="DH38" s="46"/>
      <c r="DI38" s="46"/>
      <c r="DJ38" s="46"/>
      <c r="DK38" s="46"/>
      <c r="DL38" s="46"/>
      <c r="DM38" s="26"/>
      <c r="DN38" s="48">
        <f>SUM(DF38:DM38)</f>
        <v>8</v>
      </c>
      <c r="DO38" s="66">
        <f t="shared" si="47"/>
        <v>146</v>
      </c>
    </row>
    <row r="39" spans="1:119" ht="92.25" x14ac:dyDescent="0.25">
      <c r="A39" s="1"/>
      <c r="B39" s="32"/>
      <c r="C39" s="32"/>
      <c r="D39" s="35"/>
      <c r="E39" s="36"/>
      <c r="F39" s="32"/>
      <c r="G39" s="32"/>
      <c r="H39" s="32"/>
      <c r="I39" s="50"/>
      <c r="J39" s="51" t="s">
        <v>44</v>
      </c>
      <c r="K39" s="76">
        <v>14</v>
      </c>
      <c r="L39" s="46"/>
      <c r="M39" s="46"/>
      <c r="N39" s="46"/>
      <c r="O39" s="46"/>
      <c r="P39" s="46"/>
      <c r="Q39" s="46"/>
      <c r="R39" s="26"/>
      <c r="S39" s="77">
        <f t="shared" ref="S39:S45" si="51">SUM(K39)</f>
        <v>14</v>
      </c>
      <c r="T39" s="76">
        <v>10</v>
      </c>
      <c r="U39" s="46"/>
      <c r="V39" s="46"/>
      <c r="W39" s="46"/>
      <c r="X39" s="46"/>
      <c r="Y39" s="46"/>
      <c r="Z39" s="46"/>
      <c r="AA39" s="26"/>
      <c r="AB39" s="77">
        <f t="shared" ref="AB39:AB42" si="52">SUM(T39)</f>
        <v>10</v>
      </c>
      <c r="AC39" s="78">
        <v>2</v>
      </c>
      <c r="AD39" s="46"/>
      <c r="AE39" s="46"/>
      <c r="AF39" s="46"/>
      <c r="AG39" s="46"/>
      <c r="AH39" s="46"/>
      <c r="AI39" s="46"/>
      <c r="AJ39" s="26"/>
      <c r="AK39" s="77">
        <f t="shared" ref="AK39:AK42" si="53">SUM(AC39)</f>
        <v>2</v>
      </c>
      <c r="AL39" s="79">
        <v>0</v>
      </c>
      <c r="AM39" s="46"/>
      <c r="AN39" s="46"/>
      <c r="AO39" s="46"/>
      <c r="AP39" s="46"/>
      <c r="AQ39" s="46"/>
      <c r="AR39" s="46"/>
      <c r="AS39" s="26"/>
      <c r="AT39" s="52">
        <f t="shared" ref="AT39:AT41" si="54">SUM(AL39)</f>
        <v>0</v>
      </c>
      <c r="AU39" s="78">
        <v>0</v>
      </c>
      <c r="AV39" s="46"/>
      <c r="AW39" s="46"/>
      <c r="AX39" s="46"/>
      <c r="AY39" s="46"/>
      <c r="AZ39" s="46"/>
      <c r="BA39" s="46"/>
      <c r="BB39" s="26"/>
      <c r="BC39" s="52">
        <f t="shared" si="49"/>
        <v>0</v>
      </c>
      <c r="BD39" s="79">
        <v>0</v>
      </c>
      <c r="BE39" s="46"/>
      <c r="BF39" s="46"/>
      <c r="BG39" s="46"/>
      <c r="BH39" s="46"/>
      <c r="BI39" s="46"/>
      <c r="BJ39" s="46"/>
      <c r="BK39" s="26"/>
      <c r="BL39" s="52">
        <f t="shared" ref="BL39:BL42" si="55">SUM(BD39)</f>
        <v>0</v>
      </c>
      <c r="BM39" s="76"/>
      <c r="BN39" s="46"/>
      <c r="BO39" s="46"/>
      <c r="BP39" s="46"/>
      <c r="BQ39" s="46"/>
      <c r="BR39" s="46"/>
      <c r="BS39" s="46"/>
      <c r="BT39" s="26"/>
      <c r="BU39" s="52">
        <f t="shared" ref="BU39:BU42" si="56">SUM(BM39)</f>
        <v>0</v>
      </c>
      <c r="BV39" s="76"/>
      <c r="BW39" s="46"/>
      <c r="BX39" s="46"/>
      <c r="BY39" s="46"/>
      <c r="BZ39" s="46"/>
      <c r="CA39" s="46"/>
      <c r="CB39" s="46"/>
      <c r="CC39" s="26"/>
      <c r="CD39" s="52">
        <f t="shared" ref="CD39:CD42" si="57">SUM(BV39)</f>
        <v>0</v>
      </c>
      <c r="CE39" s="76"/>
      <c r="CF39" s="46"/>
      <c r="CG39" s="46"/>
      <c r="CH39" s="46"/>
      <c r="CI39" s="46"/>
      <c r="CJ39" s="46"/>
      <c r="CK39" s="46"/>
      <c r="CL39" s="26"/>
      <c r="CM39" s="52">
        <f t="shared" ref="CM39:CM42" si="58">SUM(CE39)</f>
        <v>0</v>
      </c>
      <c r="CN39" s="76"/>
      <c r="CO39" s="46"/>
      <c r="CP39" s="46"/>
      <c r="CQ39" s="46"/>
      <c r="CR39" s="46"/>
      <c r="CS39" s="46"/>
      <c r="CT39" s="46"/>
      <c r="CU39" s="26"/>
      <c r="CV39" s="52">
        <f t="shared" ref="CV39:CV42" si="59">SUM(CN39)</f>
        <v>0</v>
      </c>
      <c r="CW39" s="76"/>
      <c r="CX39" s="46"/>
      <c r="CY39" s="46"/>
      <c r="CZ39" s="46"/>
      <c r="DA39" s="46"/>
      <c r="DB39" s="46"/>
      <c r="DC39" s="46"/>
      <c r="DD39" s="26"/>
      <c r="DE39" s="52">
        <f t="shared" ref="DE39:DE42" si="60">SUM(CW39)</f>
        <v>0</v>
      </c>
      <c r="DF39" s="76"/>
      <c r="DG39" s="46"/>
      <c r="DH39" s="46"/>
      <c r="DI39" s="46"/>
      <c r="DJ39" s="46"/>
      <c r="DK39" s="46"/>
      <c r="DL39" s="46"/>
      <c r="DM39" s="26"/>
      <c r="DN39" s="56">
        <f t="shared" ref="DN39:DN42" si="61">SUM(DF39)</f>
        <v>0</v>
      </c>
      <c r="DO39" s="66">
        <f t="shared" si="47"/>
        <v>26</v>
      </c>
    </row>
    <row r="40" spans="1:119" ht="92.25" x14ac:dyDescent="0.25">
      <c r="A40" s="1"/>
      <c r="B40" s="38" t="s">
        <v>38</v>
      </c>
      <c r="C40" s="39" t="s">
        <v>56</v>
      </c>
      <c r="D40" s="73" t="s">
        <v>57</v>
      </c>
      <c r="E40" s="24"/>
      <c r="F40" s="74" t="s">
        <v>41</v>
      </c>
      <c r="G40" s="74">
        <v>101</v>
      </c>
      <c r="H40" s="74" t="s">
        <v>65</v>
      </c>
      <c r="I40" s="75">
        <v>103</v>
      </c>
      <c r="J40" s="81" t="s">
        <v>43</v>
      </c>
      <c r="K40" s="76">
        <v>100</v>
      </c>
      <c r="L40" s="46"/>
      <c r="M40" s="46"/>
      <c r="N40" s="46"/>
      <c r="O40" s="46"/>
      <c r="P40" s="46"/>
      <c r="Q40" s="46"/>
      <c r="R40" s="26"/>
      <c r="S40" s="77">
        <f t="shared" si="51"/>
        <v>100</v>
      </c>
      <c r="T40" s="78">
        <v>0</v>
      </c>
      <c r="U40" s="46"/>
      <c r="V40" s="46"/>
      <c r="W40" s="46"/>
      <c r="X40" s="46"/>
      <c r="Y40" s="46"/>
      <c r="Z40" s="46"/>
      <c r="AA40" s="26"/>
      <c r="AB40" s="77">
        <f t="shared" si="52"/>
        <v>0</v>
      </c>
      <c r="AC40" s="76"/>
      <c r="AD40" s="46"/>
      <c r="AE40" s="46"/>
      <c r="AF40" s="46"/>
      <c r="AG40" s="46"/>
      <c r="AH40" s="46"/>
      <c r="AI40" s="46"/>
      <c r="AJ40" s="26"/>
      <c r="AK40" s="77">
        <f t="shared" si="53"/>
        <v>0</v>
      </c>
      <c r="AL40" s="79">
        <v>0</v>
      </c>
      <c r="AM40" s="46"/>
      <c r="AN40" s="46"/>
      <c r="AO40" s="46"/>
      <c r="AP40" s="46"/>
      <c r="AQ40" s="46"/>
      <c r="AR40" s="46"/>
      <c r="AS40" s="26"/>
      <c r="AT40" s="52">
        <f t="shared" si="54"/>
        <v>0</v>
      </c>
      <c r="AU40" s="76">
        <v>3</v>
      </c>
      <c r="AV40" s="46"/>
      <c r="AW40" s="46"/>
      <c r="AX40" s="46"/>
      <c r="AY40" s="46"/>
      <c r="AZ40" s="46"/>
      <c r="BA40" s="46"/>
      <c r="BB40" s="26"/>
      <c r="BC40" s="52">
        <f t="shared" si="49"/>
        <v>3</v>
      </c>
      <c r="BD40" s="76"/>
      <c r="BE40" s="46"/>
      <c r="BF40" s="46"/>
      <c r="BG40" s="46"/>
      <c r="BH40" s="46"/>
      <c r="BI40" s="46"/>
      <c r="BJ40" s="46"/>
      <c r="BK40" s="26"/>
      <c r="BL40" s="52">
        <f t="shared" si="55"/>
        <v>0</v>
      </c>
      <c r="BM40" s="76"/>
      <c r="BN40" s="46"/>
      <c r="BO40" s="46"/>
      <c r="BP40" s="46"/>
      <c r="BQ40" s="46"/>
      <c r="BR40" s="46"/>
      <c r="BS40" s="46"/>
      <c r="BT40" s="26"/>
      <c r="BU40" s="52">
        <f t="shared" si="56"/>
        <v>0</v>
      </c>
      <c r="BV40" s="76"/>
      <c r="BW40" s="46"/>
      <c r="BX40" s="46"/>
      <c r="BY40" s="46"/>
      <c r="BZ40" s="46"/>
      <c r="CA40" s="46"/>
      <c r="CB40" s="46"/>
      <c r="CC40" s="26"/>
      <c r="CD40" s="52">
        <f t="shared" si="57"/>
        <v>0</v>
      </c>
      <c r="CE40" s="76"/>
      <c r="CF40" s="46"/>
      <c r="CG40" s="46"/>
      <c r="CH40" s="46"/>
      <c r="CI40" s="46"/>
      <c r="CJ40" s="46"/>
      <c r="CK40" s="46"/>
      <c r="CL40" s="26"/>
      <c r="CM40" s="52">
        <f t="shared" si="58"/>
        <v>0</v>
      </c>
      <c r="CN40" s="76"/>
      <c r="CO40" s="46"/>
      <c r="CP40" s="46"/>
      <c r="CQ40" s="46"/>
      <c r="CR40" s="46"/>
      <c r="CS40" s="46"/>
      <c r="CT40" s="46"/>
      <c r="CU40" s="26"/>
      <c r="CV40" s="52">
        <f t="shared" si="59"/>
        <v>0</v>
      </c>
      <c r="CW40" s="76"/>
      <c r="CX40" s="46"/>
      <c r="CY40" s="46"/>
      <c r="CZ40" s="46"/>
      <c r="DA40" s="46"/>
      <c r="DB40" s="46"/>
      <c r="DC40" s="46"/>
      <c r="DD40" s="26"/>
      <c r="DE40" s="52">
        <f t="shared" si="60"/>
        <v>0</v>
      </c>
      <c r="DF40" s="76"/>
      <c r="DG40" s="46"/>
      <c r="DH40" s="46"/>
      <c r="DI40" s="46"/>
      <c r="DJ40" s="46"/>
      <c r="DK40" s="46"/>
      <c r="DL40" s="46"/>
      <c r="DM40" s="26"/>
      <c r="DN40" s="52">
        <f t="shared" si="61"/>
        <v>0</v>
      </c>
      <c r="DO40" s="66">
        <f t="shared" si="47"/>
        <v>103</v>
      </c>
    </row>
    <row r="41" spans="1:119" ht="92.25" x14ac:dyDescent="0.25">
      <c r="A41" s="1"/>
      <c r="B41" s="32"/>
      <c r="C41" s="32"/>
      <c r="D41" s="35"/>
      <c r="E41" s="36"/>
      <c r="F41" s="32"/>
      <c r="G41" s="32"/>
      <c r="H41" s="32"/>
      <c r="I41" s="50"/>
      <c r="J41" s="51" t="s">
        <v>44</v>
      </c>
      <c r="K41" s="76">
        <v>100</v>
      </c>
      <c r="L41" s="46"/>
      <c r="M41" s="46"/>
      <c r="N41" s="46"/>
      <c r="O41" s="46"/>
      <c r="P41" s="46"/>
      <c r="Q41" s="46"/>
      <c r="R41" s="26"/>
      <c r="S41" s="77">
        <f t="shared" si="51"/>
        <v>100</v>
      </c>
      <c r="T41" s="86">
        <v>0</v>
      </c>
      <c r="U41" s="18"/>
      <c r="V41" s="18"/>
      <c r="W41" s="18"/>
      <c r="X41" s="18"/>
      <c r="Y41" s="18"/>
      <c r="Z41" s="18"/>
      <c r="AA41" s="24"/>
      <c r="AB41" s="77">
        <f t="shared" si="52"/>
        <v>0</v>
      </c>
      <c r="AC41" s="78">
        <v>0</v>
      </c>
      <c r="AD41" s="46"/>
      <c r="AE41" s="46"/>
      <c r="AF41" s="46"/>
      <c r="AG41" s="46"/>
      <c r="AH41" s="46"/>
      <c r="AI41" s="46"/>
      <c r="AJ41" s="26"/>
      <c r="AK41" s="77">
        <f t="shared" si="53"/>
        <v>0</v>
      </c>
      <c r="AL41" s="79">
        <v>0</v>
      </c>
      <c r="AM41" s="46"/>
      <c r="AN41" s="46"/>
      <c r="AO41" s="46"/>
      <c r="AP41" s="46"/>
      <c r="AQ41" s="46"/>
      <c r="AR41" s="46"/>
      <c r="AS41" s="26"/>
      <c r="AT41" s="52">
        <f t="shared" si="54"/>
        <v>0</v>
      </c>
      <c r="AU41" s="78">
        <v>0</v>
      </c>
      <c r="AV41" s="46"/>
      <c r="AW41" s="46"/>
      <c r="AX41" s="46"/>
      <c r="AY41" s="46"/>
      <c r="AZ41" s="46"/>
      <c r="BA41" s="46"/>
      <c r="BB41" s="26"/>
      <c r="BC41" s="52">
        <f t="shared" si="49"/>
        <v>0</v>
      </c>
      <c r="BD41" s="79">
        <v>0</v>
      </c>
      <c r="BE41" s="46"/>
      <c r="BF41" s="46"/>
      <c r="BG41" s="46"/>
      <c r="BH41" s="46"/>
      <c r="BI41" s="46"/>
      <c r="BJ41" s="46"/>
      <c r="BK41" s="26"/>
      <c r="BL41" s="52">
        <f t="shared" si="55"/>
        <v>0</v>
      </c>
      <c r="BM41" s="76"/>
      <c r="BN41" s="46"/>
      <c r="BO41" s="46"/>
      <c r="BP41" s="46"/>
      <c r="BQ41" s="46"/>
      <c r="BR41" s="46"/>
      <c r="BS41" s="46"/>
      <c r="BT41" s="26"/>
      <c r="BU41" s="52">
        <f t="shared" si="56"/>
        <v>0</v>
      </c>
      <c r="BV41" s="76"/>
      <c r="BW41" s="46"/>
      <c r="BX41" s="46"/>
      <c r="BY41" s="46"/>
      <c r="BZ41" s="46"/>
      <c r="CA41" s="46"/>
      <c r="CB41" s="46"/>
      <c r="CC41" s="26"/>
      <c r="CD41" s="52">
        <f t="shared" si="57"/>
        <v>0</v>
      </c>
      <c r="CE41" s="76"/>
      <c r="CF41" s="46"/>
      <c r="CG41" s="46"/>
      <c r="CH41" s="46"/>
      <c r="CI41" s="46"/>
      <c r="CJ41" s="46"/>
      <c r="CK41" s="46"/>
      <c r="CL41" s="26"/>
      <c r="CM41" s="52">
        <f t="shared" si="58"/>
        <v>0</v>
      </c>
      <c r="CN41" s="76"/>
      <c r="CO41" s="46"/>
      <c r="CP41" s="46"/>
      <c r="CQ41" s="46"/>
      <c r="CR41" s="46"/>
      <c r="CS41" s="46"/>
      <c r="CT41" s="46"/>
      <c r="CU41" s="26"/>
      <c r="CV41" s="52">
        <f t="shared" si="59"/>
        <v>0</v>
      </c>
      <c r="CW41" s="76"/>
      <c r="CX41" s="46"/>
      <c r="CY41" s="46"/>
      <c r="CZ41" s="46"/>
      <c r="DA41" s="46"/>
      <c r="DB41" s="46"/>
      <c r="DC41" s="46"/>
      <c r="DD41" s="26"/>
      <c r="DE41" s="52">
        <f t="shared" si="60"/>
        <v>0</v>
      </c>
      <c r="DF41" s="76"/>
      <c r="DG41" s="46"/>
      <c r="DH41" s="46"/>
      <c r="DI41" s="46"/>
      <c r="DJ41" s="46"/>
      <c r="DK41" s="46"/>
      <c r="DL41" s="46"/>
      <c r="DM41" s="26"/>
      <c r="DN41" s="52">
        <f t="shared" si="61"/>
        <v>0</v>
      </c>
      <c r="DO41" s="66">
        <f t="shared" si="47"/>
        <v>100</v>
      </c>
    </row>
    <row r="42" spans="1:119" ht="92.25" x14ac:dyDescent="0.25">
      <c r="A42" s="1"/>
      <c r="B42" s="38" t="s">
        <v>47</v>
      </c>
      <c r="C42" s="39" t="s">
        <v>66</v>
      </c>
      <c r="D42" s="87" t="s">
        <v>67</v>
      </c>
      <c r="E42" s="24"/>
      <c r="F42" s="62" t="s">
        <v>49</v>
      </c>
      <c r="G42" s="62">
        <v>22352</v>
      </c>
      <c r="H42" s="62" t="s">
        <v>68</v>
      </c>
      <c r="I42" s="88">
        <v>22352</v>
      </c>
      <c r="J42" s="81" t="s">
        <v>43</v>
      </c>
      <c r="K42" s="72">
        <v>1700</v>
      </c>
      <c r="L42" s="46"/>
      <c r="M42" s="46"/>
      <c r="N42" s="46"/>
      <c r="O42" s="46"/>
      <c r="P42" s="46"/>
      <c r="Q42" s="46"/>
      <c r="R42" s="26"/>
      <c r="S42" s="89">
        <f t="shared" si="51"/>
        <v>1700</v>
      </c>
      <c r="T42" s="72">
        <v>2028</v>
      </c>
      <c r="U42" s="46"/>
      <c r="V42" s="46"/>
      <c r="W42" s="46"/>
      <c r="X42" s="46"/>
      <c r="Y42" s="46"/>
      <c r="Z42" s="46"/>
      <c r="AA42" s="26"/>
      <c r="AB42" s="90">
        <f t="shared" si="52"/>
        <v>2028</v>
      </c>
      <c r="AC42" s="72">
        <v>2100</v>
      </c>
      <c r="AD42" s="46"/>
      <c r="AE42" s="46"/>
      <c r="AF42" s="46"/>
      <c r="AG42" s="46"/>
      <c r="AH42" s="46"/>
      <c r="AI42" s="46"/>
      <c r="AJ42" s="26"/>
      <c r="AK42" s="91">
        <f t="shared" si="53"/>
        <v>2100</v>
      </c>
      <c r="AL42" s="72">
        <v>1000</v>
      </c>
      <c r="AM42" s="46"/>
      <c r="AN42" s="46"/>
      <c r="AO42" s="46"/>
      <c r="AP42" s="46"/>
      <c r="AQ42" s="46"/>
      <c r="AR42" s="46"/>
      <c r="AS42" s="26"/>
      <c r="AT42" s="90">
        <f t="shared" ref="AT42:AT44" si="62">SUM(AL42:AS42)</f>
        <v>1000</v>
      </c>
      <c r="AU42" s="72">
        <v>1000</v>
      </c>
      <c r="AV42" s="46"/>
      <c r="AW42" s="46"/>
      <c r="AX42" s="46"/>
      <c r="AY42" s="46"/>
      <c r="AZ42" s="46"/>
      <c r="BA42" s="46"/>
      <c r="BB42" s="26"/>
      <c r="BC42" s="48">
        <f t="shared" si="49"/>
        <v>1000</v>
      </c>
      <c r="BD42" s="72">
        <v>1000</v>
      </c>
      <c r="BE42" s="46"/>
      <c r="BF42" s="46"/>
      <c r="BG42" s="46"/>
      <c r="BH42" s="46"/>
      <c r="BI42" s="46"/>
      <c r="BJ42" s="46"/>
      <c r="BK42" s="26"/>
      <c r="BL42" s="48">
        <f t="shared" si="55"/>
        <v>1000</v>
      </c>
      <c r="BM42" s="72">
        <v>2130</v>
      </c>
      <c r="BN42" s="46"/>
      <c r="BO42" s="46"/>
      <c r="BP42" s="46"/>
      <c r="BQ42" s="46"/>
      <c r="BR42" s="46"/>
      <c r="BS42" s="46"/>
      <c r="BT42" s="26"/>
      <c r="BU42" s="48">
        <f t="shared" si="56"/>
        <v>2130</v>
      </c>
      <c r="BV42" s="72">
        <v>2994</v>
      </c>
      <c r="BW42" s="46"/>
      <c r="BX42" s="46"/>
      <c r="BY42" s="46"/>
      <c r="BZ42" s="46"/>
      <c r="CA42" s="46"/>
      <c r="CB42" s="46"/>
      <c r="CC42" s="26"/>
      <c r="CD42" s="48">
        <f t="shared" si="57"/>
        <v>2994</v>
      </c>
      <c r="CE42" s="72">
        <v>2100</v>
      </c>
      <c r="CF42" s="46"/>
      <c r="CG42" s="46"/>
      <c r="CH42" s="46"/>
      <c r="CI42" s="46"/>
      <c r="CJ42" s="46"/>
      <c r="CK42" s="46"/>
      <c r="CL42" s="26"/>
      <c r="CM42" s="48">
        <f t="shared" si="58"/>
        <v>2100</v>
      </c>
      <c r="CN42" s="72">
        <v>2100</v>
      </c>
      <c r="CO42" s="46"/>
      <c r="CP42" s="46"/>
      <c r="CQ42" s="46"/>
      <c r="CR42" s="46"/>
      <c r="CS42" s="46"/>
      <c r="CT42" s="46"/>
      <c r="CU42" s="26"/>
      <c r="CV42" s="48">
        <f t="shared" si="59"/>
        <v>2100</v>
      </c>
      <c r="CW42" s="72">
        <v>2100</v>
      </c>
      <c r="CX42" s="46"/>
      <c r="CY42" s="46"/>
      <c r="CZ42" s="46"/>
      <c r="DA42" s="46"/>
      <c r="DB42" s="46"/>
      <c r="DC42" s="46"/>
      <c r="DD42" s="26"/>
      <c r="DE42" s="48">
        <f t="shared" si="60"/>
        <v>2100</v>
      </c>
      <c r="DF42" s="72">
        <v>2100</v>
      </c>
      <c r="DG42" s="46"/>
      <c r="DH42" s="46"/>
      <c r="DI42" s="46"/>
      <c r="DJ42" s="46"/>
      <c r="DK42" s="46"/>
      <c r="DL42" s="46"/>
      <c r="DM42" s="26"/>
      <c r="DN42" s="48">
        <f t="shared" si="61"/>
        <v>2100</v>
      </c>
      <c r="DO42" s="66">
        <f t="shared" si="47"/>
        <v>22352</v>
      </c>
    </row>
    <row r="43" spans="1:119" ht="92.25" x14ac:dyDescent="0.25">
      <c r="A43" s="1"/>
      <c r="B43" s="32"/>
      <c r="C43" s="32"/>
      <c r="D43" s="35"/>
      <c r="E43" s="36"/>
      <c r="F43" s="32"/>
      <c r="G43" s="32"/>
      <c r="H43" s="32"/>
      <c r="I43" s="50"/>
      <c r="J43" s="51" t="s">
        <v>44</v>
      </c>
      <c r="K43" s="76">
        <v>1772</v>
      </c>
      <c r="L43" s="46"/>
      <c r="M43" s="46"/>
      <c r="N43" s="46"/>
      <c r="O43" s="46"/>
      <c r="P43" s="46"/>
      <c r="Q43" s="46"/>
      <c r="R43" s="26"/>
      <c r="S43" s="68">
        <f t="shared" si="51"/>
        <v>1772</v>
      </c>
      <c r="T43" s="92"/>
      <c r="U43" s="92"/>
      <c r="V43" s="92"/>
      <c r="W43" s="92"/>
      <c r="X43" s="92"/>
      <c r="Y43" s="92"/>
      <c r="Z43" s="93">
        <f>590+609</f>
        <v>1199</v>
      </c>
      <c r="AA43" s="93">
        <f>417+412</f>
        <v>829</v>
      </c>
      <c r="AB43" s="68">
        <f>SUM(T43:AA43)</f>
        <v>2028</v>
      </c>
      <c r="AC43" s="83"/>
      <c r="AD43" s="83"/>
      <c r="AE43" s="83"/>
      <c r="AF43" s="83"/>
      <c r="AG43" s="83"/>
      <c r="AH43" s="83"/>
      <c r="AI43" s="83"/>
      <c r="AJ43" s="83"/>
      <c r="AK43" s="68">
        <f>2146+1067</f>
        <v>3213</v>
      </c>
      <c r="AL43" s="83"/>
      <c r="AM43" s="83"/>
      <c r="AN43" s="83"/>
      <c r="AO43" s="83"/>
      <c r="AP43" s="83"/>
      <c r="AQ43" s="83"/>
      <c r="AR43" s="85">
        <v>2100</v>
      </c>
      <c r="AS43" s="85">
        <v>1320</v>
      </c>
      <c r="AT43" s="52">
        <f t="shared" si="62"/>
        <v>3420</v>
      </c>
      <c r="AU43" s="83"/>
      <c r="AV43" s="83"/>
      <c r="AW43" s="83"/>
      <c r="AX43" s="83"/>
      <c r="AY43" s="83"/>
      <c r="AZ43" s="83"/>
      <c r="BA43" s="84">
        <v>0</v>
      </c>
      <c r="BB43" s="84">
        <v>0</v>
      </c>
      <c r="BC43" s="52">
        <f>SUM(AU43:BB43)</f>
        <v>0</v>
      </c>
      <c r="BD43" s="83"/>
      <c r="BE43" s="83"/>
      <c r="BF43" s="83"/>
      <c r="BG43" s="83"/>
      <c r="BH43" s="83"/>
      <c r="BI43" s="83"/>
      <c r="BJ43" s="85">
        <v>1012</v>
      </c>
      <c r="BK43" s="85">
        <v>1452</v>
      </c>
      <c r="BL43" s="52">
        <f t="shared" ref="BL43:BL44" si="63">SUM(BD43:BK43)</f>
        <v>2464</v>
      </c>
      <c r="BM43" s="83"/>
      <c r="BN43" s="83"/>
      <c r="BO43" s="83"/>
      <c r="BP43" s="83"/>
      <c r="BQ43" s="83"/>
      <c r="BR43" s="83"/>
      <c r="BS43" s="83"/>
      <c r="BT43" s="83"/>
      <c r="BU43" s="52">
        <f>SUM(BM43:BT43)</f>
        <v>0</v>
      </c>
      <c r="BV43" s="83"/>
      <c r="BW43" s="83"/>
      <c r="BX43" s="83"/>
      <c r="BY43" s="83"/>
      <c r="BZ43" s="83"/>
      <c r="CA43" s="83"/>
      <c r="CB43" s="83"/>
      <c r="CC43" s="83"/>
      <c r="CD43" s="52">
        <f t="shared" ref="CD43:CD44" si="64">SUM(BV43:CC43)</f>
        <v>0</v>
      </c>
      <c r="CE43" s="83"/>
      <c r="CF43" s="83"/>
      <c r="CG43" s="83"/>
      <c r="CH43" s="83"/>
      <c r="CI43" s="83"/>
      <c r="CJ43" s="83"/>
      <c r="CK43" s="83"/>
      <c r="CL43" s="83"/>
      <c r="CM43" s="52">
        <f t="shared" ref="CM43:CM44" si="65">SUM(CE43:CL43)</f>
        <v>0</v>
      </c>
      <c r="CN43" s="83"/>
      <c r="CO43" s="83"/>
      <c r="CP43" s="83"/>
      <c r="CQ43" s="83"/>
      <c r="CR43" s="83"/>
      <c r="CS43" s="83"/>
      <c r="CT43" s="83"/>
      <c r="CU43" s="83"/>
      <c r="CV43" s="52">
        <f t="shared" ref="CV43:CV44" si="66">SUM(CN43:CU43)</f>
        <v>0</v>
      </c>
      <c r="CW43" s="83"/>
      <c r="CX43" s="83"/>
      <c r="CY43" s="83"/>
      <c r="CZ43" s="83"/>
      <c r="DA43" s="83"/>
      <c r="DB43" s="83"/>
      <c r="DC43" s="83"/>
      <c r="DD43" s="83"/>
      <c r="DE43" s="52">
        <f t="shared" ref="DE43:DE44" si="67">SUM(CW43:DD43)</f>
        <v>0</v>
      </c>
      <c r="DF43" s="83"/>
      <c r="DG43" s="83"/>
      <c r="DH43" s="83"/>
      <c r="DI43" s="83"/>
      <c r="DJ43" s="83"/>
      <c r="DK43" s="83"/>
      <c r="DL43" s="83"/>
      <c r="DM43" s="83"/>
      <c r="DN43" s="56">
        <f t="shared" ref="DN43:DN44" si="68">SUM(DF43:DM43)</f>
        <v>0</v>
      </c>
      <c r="DO43" s="66">
        <f t="shared" si="47"/>
        <v>12897</v>
      </c>
    </row>
    <row r="44" spans="1:119" ht="92.25" x14ac:dyDescent="0.25">
      <c r="A44" s="1"/>
      <c r="B44" s="38" t="s">
        <v>52</v>
      </c>
      <c r="C44" s="39" t="s">
        <v>69</v>
      </c>
      <c r="D44" s="87" t="s">
        <v>70</v>
      </c>
      <c r="E44" s="24"/>
      <c r="F44" s="70" t="s">
        <v>54</v>
      </c>
      <c r="G44" s="70">
        <v>8612</v>
      </c>
      <c r="H44" s="70" t="s">
        <v>71</v>
      </c>
      <c r="I44" s="71">
        <v>8612</v>
      </c>
      <c r="J44" s="81" t="s">
        <v>43</v>
      </c>
      <c r="K44" s="72">
        <v>580</v>
      </c>
      <c r="L44" s="46"/>
      <c r="M44" s="46"/>
      <c r="N44" s="46"/>
      <c r="O44" s="46"/>
      <c r="P44" s="46"/>
      <c r="Q44" s="46"/>
      <c r="R44" s="26"/>
      <c r="S44" s="48">
        <f t="shared" si="51"/>
        <v>580</v>
      </c>
      <c r="T44" s="72">
        <v>670</v>
      </c>
      <c r="U44" s="46"/>
      <c r="V44" s="46"/>
      <c r="W44" s="46"/>
      <c r="X44" s="46"/>
      <c r="Y44" s="46"/>
      <c r="Z44" s="46"/>
      <c r="AA44" s="26"/>
      <c r="AB44" s="48">
        <f t="shared" ref="AB44:AB45" si="69">SUM(T44)</f>
        <v>670</v>
      </c>
      <c r="AC44" s="72">
        <v>300</v>
      </c>
      <c r="AD44" s="46"/>
      <c r="AE44" s="46"/>
      <c r="AF44" s="46"/>
      <c r="AG44" s="46"/>
      <c r="AH44" s="46"/>
      <c r="AI44" s="46"/>
      <c r="AJ44" s="26"/>
      <c r="AK44" s="48">
        <f>SUM(AC44:AJ44)</f>
        <v>300</v>
      </c>
      <c r="AL44" s="72">
        <v>500</v>
      </c>
      <c r="AM44" s="46"/>
      <c r="AN44" s="46"/>
      <c r="AO44" s="46"/>
      <c r="AP44" s="46"/>
      <c r="AQ44" s="46"/>
      <c r="AR44" s="46"/>
      <c r="AS44" s="26"/>
      <c r="AT44" s="48">
        <f t="shared" si="62"/>
        <v>500</v>
      </c>
      <c r="AU44" s="72">
        <v>900</v>
      </c>
      <c r="AV44" s="46"/>
      <c r="AW44" s="46"/>
      <c r="AX44" s="46"/>
      <c r="AY44" s="46"/>
      <c r="AZ44" s="46"/>
      <c r="BA44" s="46"/>
      <c r="BB44" s="26"/>
      <c r="BC44" s="48">
        <f t="shared" ref="BC44:BC50" si="70">SUM(AU44)</f>
        <v>900</v>
      </c>
      <c r="BD44" s="72">
        <v>780</v>
      </c>
      <c r="BE44" s="46"/>
      <c r="BF44" s="46"/>
      <c r="BG44" s="46"/>
      <c r="BH44" s="46"/>
      <c r="BI44" s="46"/>
      <c r="BJ44" s="46"/>
      <c r="BK44" s="26"/>
      <c r="BL44" s="48">
        <f t="shared" si="63"/>
        <v>780</v>
      </c>
      <c r="BM44" s="72">
        <v>750</v>
      </c>
      <c r="BN44" s="46"/>
      <c r="BO44" s="46"/>
      <c r="BP44" s="46"/>
      <c r="BQ44" s="46"/>
      <c r="BR44" s="46"/>
      <c r="BS44" s="46"/>
      <c r="BT44" s="26"/>
      <c r="BU44" s="48">
        <f>BM44</f>
        <v>750</v>
      </c>
      <c r="BV44" s="72">
        <v>600</v>
      </c>
      <c r="BW44" s="46"/>
      <c r="BX44" s="46"/>
      <c r="BY44" s="46"/>
      <c r="BZ44" s="46"/>
      <c r="CA44" s="46"/>
      <c r="CB44" s="46"/>
      <c r="CC44" s="26"/>
      <c r="CD44" s="48">
        <f t="shared" si="64"/>
        <v>600</v>
      </c>
      <c r="CE44" s="72">
        <v>800</v>
      </c>
      <c r="CF44" s="46"/>
      <c r="CG44" s="46"/>
      <c r="CH44" s="46"/>
      <c r="CI44" s="46"/>
      <c r="CJ44" s="46"/>
      <c r="CK44" s="46"/>
      <c r="CL44" s="26"/>
      <c r="CM44" s="48">
        <f t="shared" si="65"/>
        <v>800</v>
      </c>
      <c r="CN44" s="72">
        <v>900</v>
      </c>
      <c r="CO44" s="46"/>
      <c r="CP44" s="46"/>
      <c r="CQ44" s="46"/>
      <c r="CR44" s="46"/>
      <c r="CS44" s="46"/>
      <c r="CT44" s="46"/>
      <c r="CU44" s="26"/>
      <c r="CV44" s="48">
        <f t="shared" si="66"/>
        <v>900</v>
      </c>
      <c r="CW44" s="72">
        <v>980</v>
      </c>
      <c r="CX44" s="46"/>
      <c r="CY44" s="46"/>
      <c r="CZ44" s="46"/>
      <c r="DA44" s="46"/>
      <c r="DB44" s="46"/>
      <c r="DC44" s="46"/>
      <c r="DD44" s="26"/>
      <c r="DE44" s="48">
        <f t="shared" si="67"/>
        <v>980</v>
      </c>
      <c r="DF44" s="72">
        <v>852</v>
      </c>
      <c r="DG44" s="46"/>
      <c r="DH44" s="46"/>
      <c r="DI44" s="46"/>
      <c r="DJ44" s="46"/>
      <c r="DK44" s="46"/>
      <c r="DL44" s="46"/>
      <c r="DM44" s="26"/>
      <c r="DN44" s="48">
        <f t="shared" si="68"/>
        <v>852</v>
      </c>
      <c r="DO44" s="66">
        <f t="shared" si="47"/>
        <v>8612</v>
      </c>
    </row>
    <row r="45" spans="1:119" ht="92.25" x14ac:dyDescent="0.25">
      <c r="A45" s="1"/>
      <c r="B45" s="32"/>
      <c r="C45" s="32"/>
      <c r="D45" s="35"/>
      <c r="E45" s="36"/>
      <c r="F45" s="32"/>
      <c r="G45" s="32"/>
      <c r="H45" s="32"/>
      <c r="I45" s="50"/>
      <c r="J45" s="51" t="s">
        <v>44</v>
      </c>
      <c r="K45" s="76">
        <v>583</v>
      </c>
      <c r="L45" s="46"/>
      <c r="M45" s="46"/>
      <c r="N45" s="46"/>
      <c r="O45" s="46"/>
      <c r="P45" s="46"/>
      <c r="Q45" s="46"/>
      <c r="R45" s="26"/>
      <c r="S45" s="94">
        <f t="shared" si="51"/>
        <v>583</v>
      </c>
      <c r="T45" s="76">
        <v>670</v>
      </c>
      <c r="U45" s="46"/>
      <c r="V45" s="46"/>
      <c r="W45" s="46"/>
      <c r="X45" s="46"/>
      <c r="Y45" s="46"/>
      <c r="Z45" s="46"/>
      <c r="AA45" s="26"/>
      <c r="AB45" s="94">
        <f t="shared" si="69"/>
        <v>670</v>
      </c>
      <c r="AC45" s="78">
        <v>467</v>
      </c>
      <c r="AD45" s="46"/>
      <c r="AE45" s="46"/>
      <c r="AF45" s="46"/>
      <c r="AG45" s="46"/>
      <c r="AH45" s="46"/>
      <c r="AI45" s="46"/>
      <c r="AJ45" s="26"/>
      <c r="AK45" s="94">
        <f>SUM(AC45)</f>
        <v>467</v>
      </c>
      <c r="AL45" s="79">
        <v>0</v>
      </c>
      <c r="AM45" s="46"/>
      <c r="AN45" s="46"/>
      <c r="AO45" s="46"/>
      <c r="AP45" s="46"/>
      <c r="AQ45" s="46"/>
      <c r="AR45" s="46"/>
      <c r="AS45" s="26"/>
      <c r="AT45" s="52">
        <f>SUM(AL45)</f>
        <v>0</v>
      </c>
      <c r="AU45" s="78">
        <v>0</v>
      </c>
      <c r="AV45" s="46"/>
      <c r="AW45" s="46"/>
      <c r="AX45" s="46"/>
      <c r="AY45" s="46"/>
      <c r="AZ45" s="46"/>
      <c r="BA45" s="46"/>
      <c r="BB45" s="26"/>
      <c r="BC45" s="52">
        <f t="shared" si="70"/>
        <v>0</v>
      </c>
      <c r="BD45" s="79">
        <v>0</v>
      </c>
      <c r="BE45" s="46"/>
      <c r="BF45" s="46"/>
      <c r="BG45" s="46"/>
      <c r="BH45" s="46"/>
      <c r="BI45" s="46"/>
      <c r="BJ45" s="46"/>
      <c r="BK45" s="26"/>
      <c r="BL45" s="52">
        <f>SUM(BD45)</f>
        <v>0</v>
      </c>
      <c r="BM45" s="76"/>
      <c r="BN45" s="46"/>
      <c r="BO45" s="46"/>
      <c r="BP45" s="46"/>
      <c r="BQ45" s="46"/>
      <c r="BR45" s="46"/>
      <c r="BS45" s="46"/>
      <c r="BT45" s="26"/>
      <c r="BU45" s="52">
        <f>SUM(BM45)</f>
        <v>0</v>
      </c>
      <c r="BV45" s="76"/>
      <c r="BW45" s="46"/>
      <c r="BX45" s="46"/>
      <c r="BY45" s="46"/>
      <c r="BZ45" s="46"/>
      <c r="CA45" s="46"/>
      <c r="CB45" s="46"/>
      <c r="CC45" s="26"/>
      <c r="CD45" s="52">
        <f>SUM(BV45)</f>
        <v>0</v>
      </c>
      <c r="CE45" s="76"/>
      <c r="CF45" s="46"/>
      <c r="CG45" s="46"/>
      <c r="CH45" s="46"/>
      <c r="CI45" s="46"/>
      <c r="CJ45" s="46"/>
      <c r="CK45" s="46"/>
      <c r="CL45" s="26"/>
      <c r="CM45" s="52">
        <f>SUM(CE45)</f>
        <v>0</v>
      </c>
      <c r="CN45" s="76"/>
      <c r="CO45" s="46"/>
      <c r="CP45" s="46"/>
      <c r="CQ45" s="46"/>
      <c r="CR45" s="46"/>
      <c r="CS45" s="46"/>
      <c r="CT45" s="46"/>
      <c r="CU45" s="26"/>
      <c r="CV45" s="52">
        <f>SUM(CN45)</f>
        <v>0</v>
      </c>
      <c r="CW45" s="76"/>
      <c r="CX45" s="46"/>
      <c r="CY45" s="46"/>
      <c r="CZ45" s="46"/>
      <c r="DA45" s="46"/>
      <c r="DB45" s="46"/>
      <c r="DC45" s="46"/>
      <c r="DD45" s="26"/>
      <c r="DE45" s="52">
        <f>SUM(CW45)</f>
        <v>0</v>
      </c>
      <c r="DF45" s="76"/>
      <c r="DG45" s="46"/>
      <c r="DH45" s="46"/>
      <c r="DI45" s="46"/>
      <c r="DJ45" s="46"/>
      <c r="DK45" s="46"/>
      <c r="DL45" s="46"/>
      <c r="DM45" s="26"/>
      <c r="DN45" s="52">
        <f>SUM(DF45)</f>
        <v>0</v>
      </c>
      <c r="DO45" s="66">
        <f t="shared" si="47"/>
        <v>1720</v>
      </c>
    </row>
    <row r="46" spans="1:119" ht="92.25" x14ac:dyDescent="0.25">
      <c r="A46" s="1"/>
      <c r="B46" s="38" t="s">
        <v>72</v>
      </c>
      <c r="C46" s="39" t="s">
        <v>73</v>
      </c>
      <c r="D46" s="87" t="s">
        <v>74</v>
      </c>
      <c r="E46" s="24"/>
      <c r="F46" s="38" t="s">
        <v>75</v>
      </c>
      <c r="G46" s="38" t="s">
        <v>76</v>
      </c>
      <c r="H46" s="38" t="s">
        <v>75</v>
      </c>
      <c r="I46" s="95">
        <v>1</v>
      </c>
      <c r="J46" s="81" t="s">
        <v>43</v>
      </c>
      <c r="K46" s="72">
        <v>0</v>
      </c>
      <c r="L46" s="46"/>
      <c r="M46" s="46"/>
      <c r="N46" s="46"/>
      <c r="O46" s="46"/>
      <c r="P46" s="46"/>
      <c r="Q46" s="46"/>
      <c r="R46" s="26"/>
      <c r="S46" s="48">
        <f>SUM(K46:R46)</f>
        <v>0</v>
      </c>
      <c r="T46" s="72">
        <v>0</v>
      </c>
      <c r="U46" s="46"/>
      <c r="V46" s="46"/>
      <c r="W46" s="46"/>
      <c r="X46" s="46"/>
      <c r="Y46" s="46"/>
      <c r="Z46" s="46"/>
      <c r="AA46" s="26"/>
      <c r="AB46" s="48">
        <f>SUM(T46:AA46)</f>
        <v>0</v>
      </c>
      <c r="AC46" s="72">
        <v>1</v>
      </c>
      <c r="AD46" s="46"/>
      <c r="AE46" s="46"/>
      <c r="AF46" s="46"/>
      <c r="AG46" s="46"/>
      <c r="AH46" s="46"/>
      <c r="AI46" s="46"/>
      <c r="AJ46" s="26"/>
      <c r="AK46" s="48">
        <f>SUM(AC46:AJ46)</f>
        <v>1</v>
      </c>
      <c r="AL46" s="72">
        <v>0</v>
      </c>
      <c r="AM46" s="46"/>
      <c r="AN46" s="46"/>
      <c r="AO46" s="46"/>
      <c r="AP46" s="46"/>
      <c r="AQ46" s="46"/>
      <c r="AR46" s="46"/>
      <c r="AS46" s="26"/>
      <c r="AT46" s="48">
        <f>SUM(AL46:AS46)</f>
        <v>0</v>
      </c>
      <c r="AU46" s="72">
        <v>0</v>
      </c>
      <c r="AV46" s="46"/>
      <c r="AW46" s="46"/>
      <c r="AX46" s="46"/>
      <c r="AY46" s="46"/>
      <c r="AZ46" s="46"/>
      <c r="BA46" s="46"/>
      <c r="BB46" s="26"/>
      <c r="BC46" s="48">
        <f t="shared" si="70"/>
        <v>0</v>
      </c>
      <c r="BD46" s="72"/>
      <c r="BE46" s="46"/>
      <c r="BF46" s="46"/>
      <c r="BG46" s="46"/>
      <c r="BH46" s="46"/>
      <c r="BI46" s="46"/>
      <c r="BJ46" s="46"/>
      <c r="BK46" s="26"/>
      <c r="BL46" s="48">
        <f>SUM(BD46:BK46)</f>
        <v>0</v>
      </c>
      <c r="BM46" s="72"/>
      <c r="BN46" s="46"/>
      <c r="BO46" s="46"/>
      <c r="BP46" s="46"/>
      <c r="BQ46" s="46"/>
      <c r="BR46" s="46"/>
      <c r="BS46" s="46"/>
      <c r="BT46" s="26"/>
      <c r="BU46" s="48">
        <f>SUM(BM46:BT46)</f>
        <v>0</v>
      </c>
      <c r="BV46" s="72"/>
      <c r="BW46" s="46"/>
      <c r="BX46" s="46"/>
      <c r="BY46" s="46"/>
      <c r="BZ46" s="46"/>
      <c r="CA46" s="46"/>
      <c r="CB46" s="46"/>
      <c r="CC46" s="26"/>
      <c r="CD46" s="48">
        <f>SUM(BV46:CC46)</f>
        <v>0</v>
      </c>
      <c r="CE46" s="72"/>
      <c r="CF46" s="46"/>
      <c r="CG46" s="46"/>
      <c r="CH46" s="46"/>
      <c r="CI46" s="46"/>
      <c r="CJ46" s="46"/>
      <c r="CK46" s="46"/>
      <c r="CL46" s="26"/>
      <c r="CM46" s="48">
        <f>SUM(CE46:CL46)</f>
        <v>0</v>
      </c>
      <c r="CN46" s="72"/>
      <c r="CO46" s="46"/>
      <c r="CP46" s="46"/>
      <c r="CQ46" s="46"/>
      <c r="CR46" s="46"/>
      <c r="CS46" s="46"/>
      <c r="CT46" s="46"/>
      <c r="CU46" s="26"/>
      <c r="CV46" s="48">
        <f>SUM(CN46:CU46)</f>
        <v>0</v>
      </c>
      <c r="CW46" s="72"/>
      <c r="CX46" s="46"/>
      <c r="CY46" s="46"/>
      <c r="CZ46" s="46"/>
      <c r="DA46" s="46"/>
      <c r="DB46" s="46"/>
      <c r="DC46" s="46"/>
      <c r="DD46" s="26"/>
      <c r="DE46" s="48">
        <f>SUM(CW46:DD46)</f>
        <v>0</v>
      </c>
      <c r="DF46" s="72"/>
      <c r="DG46" s="46"/>
      <c r="DH46" s="46"/>
      <c r="DI46" s="46"/>
      <c r="DJ46" s="46"/>
      <c r="DK46" s="46"/>
      <c r="DL46" s="46"/>
      <c r="DM46" s="26"/>
      <c r="DN46" s="48">
        <f>SUM(DF46:DM46)</f>
        <v>0</v>
      </c>
      <c r="DO46" s="66">
        <f t="shared" si="47"/>
        <v>1</v>
      </c>
    </row>
    <row r="47" spans="1:119" ht="92.25" x14ac:dyDescent="0.25">
      <c r="A47" s="1"/>
      <c r="B47" s="32"/>
      <c r="C47" s="32"/>
      <c r="D47" s="35"/>
      <c r="E47" s="36"/>
      <c r="F47" s="32"/>
      <c r="G47" s="32"/>
      <c r="H47" s="32"/>
      <c r="I47" s="50"/>
      <c r="J47" s="51" t="s">
        <v>44</v>
      </c>
      <c r="K47" s="76"/>
      <c r="L47" s="46"/>
      <c r="M47" s="46"/>
      <c r="N47" s="46"/>
      <c r="O47" s="46"/>
      <c r="P47" s="46"/>
      <c r="Q47" s="46"/>
      <c r="R47" s="26"/>
      <c r="S47" s="52">
        <f t="shared" ref="S47:S49" si="71">SUM(K47)</f>
        <v>0</v>
      </c>
      <c r="T47" s="76"/>
      <c r="U47" s="46"/>
      <c r="V47" s="46"/>
      <c r="W47" s="46"/>
      <c r="X47" s="46"/>
      <c r="Y47" s="46"/>
      <c r="Z47" s="46"/>
      <c r="AA47" s="26"/>
      <c r="AB47" s="52">
        <f t="shared" ref="AB47:AB49" si="72">SUM(T47)</f>
        <v>0</v>
      </c>
      <c r="AC47" s="78">
        <v>1</v>
      </c>
      <c r="AD47" s="46"/>
      <c r="AE47" s="46"/>
      <c r="AF47" s="46"/>
      <c r="AG47" s="46"/>
      <c r="AH47" s="46"/>
      <c r="AI47" s="46"/>
      <c r="AJ47" s="26"/>
      <c r="AK47" s="52">
        <f t="shared" ref="AK47:AK49" si="73">SUM(AC47)</f>
        <v>1</v>
      </c>
      <c r="AL47" s="79">
        <v>0</v>
      </c>
      <c r="AM47" s="46"/>
      <c r="AN47" s="46"/>
      <c r="AO47" s="46"/>
      <c r="AP47" s="46"/>
      <c r="AQ47" s="46"/>
      <c r="AR47" s="46"/>
      <c r="AS47" s="26"/>
      <c r="AT47" s="52">
        <f t="shared" ref="AT47:AT49" si="74">SUM(AL47)</f>
        <v>0</v>
      </c>
      <c r="AU47" s="78">
        <v>0</v>
      </c>
      <c r="AV47" s="46"/>
      <c r="AW47" s="46"/>
      <c r="AX47" s="46"/>
      <c r="AY47" s="46"/>
      <c r="AZ47" s="46"/>
      <c r="BA47" s="46"/>
      <c r="BB47" s="26"/>
      <c r="BC47" s="52">
        <f t="shared" si="70"/>
        <v>0</v>
      </c>
      <c r="BD47" s="79">
        <v>0</v>
      </c>
      <c r="BE47" s="46"/>
      <c r="BF47" s="46"/>
      <c r="BG47" s="46"/>
      <c r="BH47" s="46"/>
      <c r="BI47" s="46"/>
      <c r="BJ47" s="46"/>
      <c r="BK47" s="26"/>
      <c r="BL47" s="52">
        <f t="shared" ref="BL47:BL49" si="75">SUM(BD47)</f>
        <v>0</v>
      </c>
      <c r="BM47" s="76"/>
      <c r="BN47" s="46"/>
      <c r="BO47" s="46"/>
      <c r="BP47" s="46"/>
      <c r="BQ47" s="46"/>
      <c r="BR47" s="46"/>
      <c r="BS47" s="46"/>
      <c r="BT47" s="26"/>
      <c r="BU47" s="52">
        <f t="shared" ref="BU47:BU49" si="76">SUM(BM47)</f>
        <v>0</v>
      </c>
      <c r="BV47" s="76"/>
      <c r="BW47" s="46"/>
      <c r="BX47" s="46"/>
      <c r="BY47" s="46"/>
      <c r="BZ47" s="46"/>
      <c r="CA47" s="46"/>
      <c r="CB47" s="46"/>
      <c r="CC47" s="26"/>
      <c r="CD47" s="52">
        <f t="shared" ref="CD47:CD49" si="77">SUM(BV47)</f>
        <v>0</v>
      </c>
      <c r="CE47" s="76"/>
      <c r="CF47" s="46"/>
      <c r="CG47" s="46"/>
      <c r="CH47" s="46"/>
      <c r="CI47" s="46"/>
      <c r="CJ47" s="46"/>
      <c r="CK47" s="46"/>
      <c r="CL47" s="26"/>
      <c r="CM47" s="52">
        <f t="shared" ref="CM47:CM49" si="78">SUM(CE47)</f>
        <v>0</v>
      </c>
      <c r="CN47" s="76"/>
      <c r="CO47" s="46"/>
      <c r="CP47" s="46"/>
      <c r="CQ47" s="46"/>
      <c r="CR47" s="46"/>
      <c r="CS47" s="46"/>
      <c r="CT47" s="46"/>
      <c r="CU47" s="26"/>
      <c r="CV47" s="52">
        <f t="shared" ref="CV47:CV49" si="79">SUM(CN47)</f>
        <v>0</v>
      </c>
      <c r="CW47" s="76"/>
      <c r="CX47" s="46"/>
      <c r="CY47" s="46"/>
      <c r="CZ47" s="46"/>
      <c r="DA47" s="46"/>
      <c r="DB47" s="46"/>
      <c r="DC47" s="46"/>
      <c r="DD47" s="26"/>
      <c r="DE47" s="52">
        <f t="shared" ref="DE47:DE49" si="80">SUM(CW47)</f>
        <v>0</v>
      </c>
      <c r="DF47" s="76"/>
      <c r="DG47" s="46"/>
      <c r="DH47" s="46"/>
      <c r="DI47" s="46"/>
      <c r="DJ47" s="46"/>
      <c r="DK47" s="46"/>
      <c r="DL47" s="46"/>
      <c r="DM47" s="26"/>
      <c r="DN47" s="52">
        <f t="shared" ref="DN47:DN49" si="81">SUM(DF47)</f>
        <v>0</v>
      </c>
      <c r="DO47" s="66">
        <f t="shared" si="47"/>
        <v>1</v>
      </c>
    </row>
    <row r="48" spans="1:119" ht="92.25" x14ac:dyDescent="0.25">
      <c r="A48" s="1"/>
      <c r="B48" s="38" t="s">
        <v>77</v>
      </c>
      <c r="C48" s="39" t="s">
        <v>78</v>
      </c>
      <c r="D48" s="87" t="s">
        <v>79</v>
      </c>
      <c r="E48" s="24"/>
      <c r="F48" s="38" t="s">
        <v>79</v>
      </c>
      <c r="G48" s="38" t="s">
        <v>76</v>
      </c>
      <c r="H48" s="38" t="s">
        <v>79</v>
      </c>
      <c r="I48" s="95">
        <v>1</v>
      </c>
      <c r="J48" s="81" t="s">
        <v>43</v>
      </c>
      <c r="K48" s="72"/>
      <c r="L48" s="46"/>
      <c r="M48" s="46"/>
      <c r="N48" s="46"/>
      <c r="O48" s="46"/>
      <c r="P48" s="46"/>
      <c r="Q48" s="46"/>
      <c r="R48" s="26"/>
      <c r="S48" s="48">
        <f t="shared" si="71"/>
        <v>0</v>
      </c>
      <c r="T48" s="72"/>
      <c r="U48" s="46"/>
      <c r="V48" s="46"/>
      <c r="W48" s="46"/>
      <c r="X48" s="46"/>
      <c r="Y48" s="46"/>
      <c r="Z48" s="46"/>
      <c r="AA48" s="26"/>
      <c r="AB48" s="48">
        <f t="shared" si="72"/>
        <v>0</v>
      </c>
      <c r="AC48" s="72"/>
      <c r="AD48" s="46"/>
      <c r="AE48" s="46"/>
      <c r="AF48" s="46"/>
      <c r="AG48" s="46"/>
      <c r="AH48" s="46"/>
      <c r="AI48" s="46"/>
      <c r="AJ48" s="26"/>
      <c r="AK48" s="48">
        <f t="shared" si="73"/>
        <v>0</v>
      </c>
      <c r="AL48" s="72"/>
      <c r="AM48" s="46"/>
      <c r="AN48" s="46"/>
      <c r="AO48" s="46"/>
      <c r="AP48" s="46"/>
      <c r="AQ48" s="46"/>
      <c r="AR48" s="46"/>
      <c r="AS48" s="26"/>
      <c r="AT48" s="48">
        <f t="shared" si="74"/>
        <v>0</v>
      </c>
      <c r="AU48" s="72">
        <v>1</v>
      </c>
      <c r="AV48" s="46"/>
      <c r="AW48" s="46"/>
      <c r="AX48" s="46"/>
      <c r="AY48" s="46"/>
      <c r="AZ48" s="46"/>
      <c r="BA48" s="46"/>
      <c r="BB48" s="26"/>
      <c r="BC48" s="48">
        <f t="shared" si="70"/>
        <v>1</v>
      </c>
      <c r="BD48" s="72"/>
      <c r="BE48" s="46"/>
      <c r="BF48" s="46"/>
      <c r="BG48" s="46"/>
      <c r="BH48" s="46"/>
      <c r="BI48" s="46"/>
      <c r="BJ48" s="46"/>
      <c r="BK48" s="26"/>
      <c r="BL48" s="48">
        <f t="shared" si="75"/>
        <v>0</v>
      </c>
      <c r="BM48" s="72"/>
      <c r="BN48" s="46"/>
      <c r="BO48" s="46"/>
      <c r="BP48" s="46"/>
      <c r="BQ48" s="46"/>
      <c r="BR48" s="46"/>
      <c r="BS48" s="46"/>
      <c r="BT48" s="26"/>
      <c r="BU48" s="48">
        <f t="shared" si="76"/>
        <v>0</v>
      </c>
      <c r="BV48" s="72"/>
      <c r="BW48" s="46"/>
      <c r="BX48" s="46"/>
      <c r="BY48" s="46"/>
      <c r="BZ48" s="46"/>
      <c r="CA48" s="46"/>
      <c r="CB48" s="46"/>
      <c r="CC48" s="26"/>
      <c r="CD48" s="48">
        <f t="shared" si="77"/>
        <v>0</v>
      </c>
      <c r="CE48" s="72"/>
      <c r="CF48" s="46"/>
      <c r="CG48" s="46"/>
      <c r="CH48" s="46"/>
      <c r="CI48" s="46"/>
      <c r="CJ48" s="46"/>
      <c r="CK48" s="46"/>
      <c r="CL48" s="26"/>
      <c r="CM48" s="48">
        <f t="shared" si="78"/>
        <v>0</v>
      </c>
      <c r="CN48" s="72"/>
      <c r="CO48" s="46"/>
      <c r="CP48" s="46"/>
      <c r="CQ48" s="46"/>
      <c r="CR48" s="46"/>
      <c r="CS48" s="46"/>
      <c r="CT48" s="46"/>
      <c r="CU48" s="26"/>
      <c r="CV48" s="48">
        <f t="shared" si="79"/>
        <v>0</v>
      </c>
      <c r="CW48" s="72"/>
      <c r="CX48" s="46"/>
      <c r="CY48" s="46"/>
      <c r="CZ48" s="46"/>
      <c r="DA48" s="46"/>
      <c r="DB48" s="46"/>
      <c r="DC48" s="46"/>
      <c r="DD48" s="26"/>
      <c r="DE48" s="48">
        <f t="shared" si="80"/>
        <v>0</v>
      </c>
      <c r="DF48" s="72"/>
      <c r="DG48" s="46"/>
      <c r="DH48" s="46"/>
      <c r="DI48" s="46"/>
      <c r="DJ48" s="46"/>
      <c r="DK48" s="46"/>
      <c r="DL48" s="46"/>
      <c r="DM48" s="26"/>
      <c r="DN48" s="48">
        <f t="shared" si="81"/>
        <v>0</v>
      </c>
      <c r="DO48" s="66">
        <f t="shared" si="47"/>
        <v>1</v>
      </c>
    </row>
    <row r="49" spans="1:119" ht="92.25" x14ac:dyDescent="0.25">
      <c r="A49" s="1"/>
      <c r="B49" s="32"/>
      <c r="C49" s="32"/>
      <c r="D49" s="35"/>
      <c r="E49" s="36"/>
      <c r="F49" s="32"/>
      <c r="G49" s="32"/>
      <c r="H49" s="32"/>
      <c r="I49" s="50"/>
      <c r="J49" s="51" t="s">
        <v>44</v>
      </c>
      <c r="K49" s="72"/>
      <c r="L49" s="46"/>
      <c r="M49" s="46"/>
      <c r="N49" s="46"/>
      <c r="O49" s="46"/>
      <c r="P49" s="46"/>
      <c r="Q49" s="46"/>
      <c r="R49" s="26"/>
      <c r="S49" s="48">
        <f t="shared" si="71"/>
        <v>0</v>
      </c>
      <c r="T49" s="72"/>
      <c r="U49" s="46"/>
      <c r="V49" s="46"/>
      <c r="W49" s="46"/>
      <c r="X49" s="46"/>
      <c r="Y49" s="46"/>
      <c r="Z49" s="46"/>
      <c r="AA49" s="26"/>
      <c r="AB49" s="48">
        <f t="shared" si="72"/>
        <v>0</v>
      </c>
      <c r="AC49" s="72"/>
      <c r="AD49" s="46"/>
      <c r="AE49" s="46"/>
      <c r="AF49" s="46"/>
      <c r="AG49" s="46"/>
      <c r="AH49" s="46"/>
      <c r="AI49" s="46"/>
      <c r="AJ49" s="26"/>
      <c r="AK49" s="48">
        <f t="shared" si="73"/>
        <v>0</v>
      </c>
      <c r="AL49" s="96">
        <v>0</v>
      </c>
      <c r="AM49" s="46"/>
      <c r="AN49" s="46"/>
      <c r="AO49" s="46"/>
      <c r="AP49" s="46"/>
      <c r="AQ49" s="46"/>
      <c r="AR49" s="46"/>
      <c r="AS49" s="26"/>
      <c r="AT49" s="48">
        <f t="shared" si="74"/>
        <v>0</v>
      </c>
      <c r="AU49" s="45">
        <v>0</v>
      </c>
      <c r="AV49" s="46"/>
      <c r="AW49" s="46"/>
      <c r="AX49" s="46"/>
      <c r="AY49" s="46"/>
      <c r="AZ49" s="46"/>
      <c r="BA49" s="46"/>
      <c r="BB49" s="26"/>
      <c r="BC49" s="48">
        <f t="shared" si="70"/>
        <v>0</v>
      </c>
      <c r="BD49" s="96">
        <v>0</v>
      </c>
      <c r="BE49" s="46"/>
      <c r="BF49" s="46"/>
      <c r="BG49" s="46"/>
      <c r="BH49" s="46"/>
      <c r="BI49" s="46"/>
      <c r="BJ49" s="46"/>
      <c r="BK49" s="26"/>
      <c r="BL49" s="48">
        <f t="shared" si="75"/>
        <v>0</v>
      </c>
      <c r="BM49" s="72"/>
      <c r="BN49" s="46"/>
      <c r="BO49" s="46"/>
      <c r="BP49" s="46"/>
      <c r="BQ49" s="46"/>
      <c r="BR49" s="46"/>
      <c r="BS49" s="46"/>
      <c r="BT49" s="26"/>
      <c r="BU49" s="48">
        <f t="shared" si="76"/>
        <v>0</v>
      </c>
      <c r="BV49" s="72"/>
      <c r="BW49" s="46"/>
      <c r="BX49" s="46"/>
      <c r="BY49" s="46"/>
      <c r="BZ49" s="46"/>
      <c r="CA49" s="46"/>
      <c r="CB49" s="46"/>
      <c r="CC49" s="26"/>
      <c r="CD49" s="48">
        <f t="shared" si="77"/>
        <v>0</v>
      </c>
      <c r="CE49" s="72"/>
      <c r="CF49" s="46"/>
      <c r="CG49" s="46"/>
      <c r="CH49" s="46"/>
      <c r="CI49" s="46"/>
      <c r="CJ49" s="46"/>
      <c r="CK49" s="46"/>
      <c r="CL49" s="26"/>
      <c r="CM49" s="48">
        <f t="shared" si="78"/>
        <v>0</v>
      </c>
      <c r="CN49" s="72"/>
      <c r="CO49" s="46"/>
      <c r="CP49" s="46"/>
      <c r="CQ49" s="46"/>
      <c r="CR49" s="46"/>
      <c r="CS49" s="46"/>
      <c r="CT49" s="46"/>
      <c r="CU49" s="26"/>
      <c r="CV49" s="48">
        <f t="shared" si="79"/>
        <v>0</v>
      </c>
      <c r="CW49" s="72"/>
      <c r="CX49" s="46"/>
      <c r="CY49" s="46"/>
      <c r="CZ49" s="46"/>
      <c r="DA49" s="46"/>
      <c r="DB49" s="46"/>
      <c r="DC49" s="46"/>
      <c r="DD49" s="26"/>
      <c r="DE49" s="48">
        <f t="shared" si="80"/>
        <v>0</v>
      </c>
      <c r="DF49" s="72"/>
      <c r="DG49" s="46"/>
      <c r="DH49" s="46"/>
      <c r="DI49" s="46"/>
      <c r="DJ49" s="46"/>
      <c r="DK49" s="46"/>
      <c r="DL49" s="46"/>
      <c r="DM49" s="26"/>
      <c r="DN49" s="48">
        <f t="shared" si="81"/>
        <v>0</v>
      </c>
      <c r="DO49" s="66">
        <f t="shared" si="47"/>
        <v>0</v>
      </c>
    </row>
    <row r="50" spans="1:119" ht="92.25" x14ac:dyDescent="0.25">
      <c r="A50" s="1"/>
      <c r="B50" s="38" t="s">
        <v>80</v>
      </c>
      <c r="C50" s="39" t="s">
        <v>73</v>
      </c>
      <c r="D50" s="87" t="s">
        <v>75</v>
      </c>
      <c r="E50" s="24"/>
      <c r="F50" s="38" t="s">
        <v>75</v>
      </c>
      <c r="G50" s="38" t="s">
        <v>76</v>
      </c>
      <c r="H50" s="38" t="s">
        <v>75</v>
      </c>
      <c r="I50" s="95">
        <v>1</v>
      </c>
      <c r="J50" s="81" t="s">
        <v>43</v>
      </c>
      <c r="K50" s="72"/>
      <c r="L50" s="46"/>
      <c r="M50" s="46"/>
      <c r="N50" s="46"/>
      <c r="O50" s="46"/>
      <c r="P50" s="46"/>
      <c r="Q50" s="46"/>
      <c r="R50" s="26"/>
      <c r="S50" s="48">
        <f t="shared" ref="S50:S59" si="82">SUM(K50:R50)</f>
        <v>0</v>
      </c>
      <c r="T50" s="72"/>
      <c r="U50" s="46"/>
      <c r="V50" s="46"/>
      <c r="W50" s="46"/>
      <c r="X50" s="46"/>
      <c r="Y50" s="46"/>
      <c r="Z50" s="46"/>
      <c r="AA50" s="26"/>
      <c r="AB50" s="48">
        <f>SUM(T50:AA50)</f>
        <v>0</v>
      </c>
      <c r="AC50" s="72"/>
      <c r="AD50" s="46"/>
      <c r="AE50" s="46"/>
      <c r="AF50" s="46"/>
      <c r="AG50" s="46"/>
      <c r="AH50" s="46"/>
      <c r="AI50" s="46"/>
      <c r="AJ50" s="26"/>
      <c r="AK50" s="48">
        <f t="shared" ref="AK50:AK53" si="83">SUM(AC50:AJ50)</f>
        <v>0</v>
      </c>
      <c r="AL50" s="72"/>
      <c r="AM50" s="46"/>
      <c r="AN50" s="46"/>
      <c r="AO50" s="46"/>
      <c r="AP50" s="46"/>
      <c r="AQ50" s="46"/>
      <c r="AR50" s="46"/>
      <c r="AS50" s="26"/>
      <c r="AT50" s="48">
        <f t="shared" ref="AT50:AT59" si="84">SUM(AL50:AS50)</f>
        <v>0</v>
      </c>
      <c r="AU50" s="72">
        <v>1</v>
      </c>
      <c r="AV50" s="46"/>
      <c r="AW50" s="46"/>
      <c r="AX50" s="46"/>
      <c r="AY50" s="46"/>
      <c r="AZ50" s="46"/>
      <c r="BA50" s="46"/>
      <c r="BB50" s="26"/>
      <c r="BC50" s="48">
        <f t="shared" si="70"/>
        <v>1</v>
      </c>
      <c r="BD50" s="72"/>
      <c r="BE50" s="46"/>
      <c r="BF50" s="46"/>
      <c r="BG50" s="46"/>
      <c r="BH50" s="46"/>
      <c r="BI50" s="46"/>
      <c r="BJ50" s="46"/>
      <c r="BK50" s="26"/>
      <c r="BL50" s="48">
        <f t="shared" ref="BL50:BL59" si="85">SUM(BD50:BK50)</f>
        <v>0</v>
      </c>
      <c r="BM50" s="72"/>
      <c r="BN50" s="46"/>
      <c r="BO50" s="46"/>
      <c r="BP50" s="46"/>
      <c r="BQ50" s="46"/>
      <c r="BR50" s="46"/>
      <c r="BS50" s="46"/>
      <c r="BT50" s="26"/>
      <c r="BU50" s="48">
        <f t="shared" ref="BU50:BU59" si="86">SUM(BM50:BT50)</f>
        <v>0</v>
      </c>
      <c r="BV50" s="72"/>
      <c r="BW50" s="46"/>
      <c r="BX50" s="46"/>
      <c r="BY50" s="46"/>
      <c r="BZ50" s="46"/>
      <c r="CA50" s="46"/>
      <c r="CB50" s="46"/>
      <c r="CC50" s="26"/>
      <c r="CD50" s="48">
        <f t="shared" ref="CD50:CD59" si="87">SUM(BV50:CC50)</f>
        <v>0</v>
      </c>
      <c r="CE50" s="72"/>
      <c r="CF50" s="46"/>
      <c r="CG50" s="46"/>
      <c r="CH50" s="46"/>
      <c r="CI50" s="46"/>
      <c r="CJ50" s="46"/>
      <c r="CK50" s="46"/>
      <c r="CL50" s="26"/>
      <c r="CM50" s="48">
        <f t="shared" ref="CM50:CM59" si="88">SUM(CE50:CL50)</f>
        <v>0</v>
      </c>
      <c r="CN50" s="72"/>
      <c r="CO50" s="46"/>
      <c r="CP50" s="46"/>
      <c r="CQ50" s="46"/>
      <c r="CR50" s="46"/>
      <c r="CS50" s="46"/>
      <c r="CT50" s="46"/>
      <c r="CU50" s="26"/>
      <c r="CV50" s="48">
        <f t="shared" ref="CV50:CV59" si="89">SUM(CN50:CU50)</f>
        <v>0</v>
      </c>
      <c r="CW50" s="72"/>
      <c r="CX50" s="46"/>
      <c r="CY50" s="46"/>
      <c r="CZ50" s="46"/>
      <c r="DA50" s="46"/>
      <c r="DB50" s="46"/>
      <c r="DC50" s="46"/>
      <c r="DD50" s="26"/>
      <c r="DE50" s="48">
        <f t="shared" ref="DE50:DE59" si="90">SUM(CW50:DD50)</f>
        <v>0</v>
      </c>
      <c r="DF50" s="72"/>
      <c r="DG50" s="46"/>
      <c r="DH50" s="46"/>
      <c r="DI50" s="46"/>
      <c r="DJ50" s="46"/>
      <c r="DK50" s="46"/>
      <c r="DL50" s="46"/>
      <c r="DM50" s="26"/>
      <c r="DN50" s="48">
        <f t="shared" ref="DN50:DN59" si="91">SUM(DF50:DM50)</f>
        <v>0</v>
      </c>
      <c r="DO50" s="66">
        <f t="shared" si="47"/>
        <v>1</v>
      </c>
    </row>
    <row r="51" spans="1:119" ht="92.25" x14ac:dyDescent="0.25">
      <c r="A51" s="1"/>
      <c r="B51" s="32"/>
      <c r="C51" s="32"/>
      <c r="D51" s="35"/>
      <c r="E51" s="36"/>
      <c r="F51" s="32"/>
      <c r="G51" s="32"/>
      <c r="H51" s="32"/>
      <c r="I51" s="50"/>
      <c r="J51" s="51" t="s">
        <v>44</v>
      </c>
      <c r="K51" s="72"/>
      <c r="L51" s="46"/>
      <c r="M51" s="46"/>
      <c r="N51" s="46"/>
      <c r="O51" s="46"/>
      <c r="P51" s="46"/>
      <c r="Q51" s="46"/>
      <c r="R51" s="26"/>
      <c r="S51" s="48">
        <f t="shared" si="82"/>
        <v>0</v>
      </c>
      <c r="T51" s="76"/>
      <c r="U51" s="46"/>
      <c r="V51" s="46"/>
      <c r="W51" s="46"/>
      <c r="X51" s="46"/>
      <c r="Y51" s="46"/>
      <c r="Z51" s="46"/>
      <c r="AA51" s="26"/>
      <c r="AB51" s="52">
        <f>SUM(T51)</f>
        <v>0</v>
      </c>
      <c r="AC51" s="72"/>
      <c r="AD51" s="46"/>
      <c r="AE51" s="46"/>
      <c r="AF51" s="46"/>
      <c r="AG51" s="46"/>
      <c r="AH51" s="46"/>
      <c r="AI51" s="46"/>
      <c r="AJ51" s="26"/>
      <c r="AK51" s="48">
        <f t="shared" si="83"/>
        <v>0</v>
      </c>
      <c r="AL51" s="96">
        <v>0</v>
      </c>
      <c r="AM51" s="46"/>
      <c r="AN51" s="46"/>
      <c r="AO51" s="46"/>
      <c r="AP51" s="46"/>
      <c r="AQ51" s="46"/>
      <c r="AR51" s="46"/>
      <c r="AS51" s="26"/>
      <c r="AT51" s="48">
        <f t="shared" si="84"/>
        <v>0</v>
      </c>
      <c r="AU51" s="45">
        <v>0</v>
      </c>
      <c r="AV51" s="46"/>
      <c r="AW51" s="46"/>
      <c r="AX51" s="46"/>
      <c r="AY51" s="46"/>
      <c r="AZ51" s="46"/>
      <c r="BA51" s="46"/>
      <c r="BB51" s="26"/>
      <c r="BC51" s="48">
        <f t="shared" ref="BC51:BC53" si="92">SUM(AU51:BB51)</f>
        <v>0</v>
      </c>
      <c r="BD51" s="96">
        <v>0</v>
      </c>
      <c r="BE51" s="46"/>
      <c r="BF51" s="46"/>
      <c r="BG51" s="46"/>
      <c r="BH51" s="46"/>
      <c r="BI51" s="46"/>
      <c r="BJ51" s="46"/>
      <c r="BK51" s="26"/>
      <c r="BL51" s="48">
        <f t="shared" si="85"/>
        <v>0</v>
      </c>
      <c r="BM51" s="72"/>
      <c r="BN51" s="46"/>
      <c r="BO51" s="46"/>
      <c r="BP51" s="46"/>
      <c r="BQ51" s="46"/>
      <c r="BR51" s="46"/>
      <c r="BS51" s="46"/>
      <c r="BT51" s="26"/>
      <c r="BU51" s="48">
        <f t="shared" si="86"/>
        <v>0</v>
      </c>
      <c r="BV51" s="72"/>
      <c r="BW51" s="46"/>
      <c r="BX51" s="46"/>
      <c r="BY51" s="46"/>
      <c r="BZ51" s="46"/>
      <c r="CA51" s="46"/>
      <c r="CB51" s="46"/>
      <c r="CC51" s="26"/>
      <c r="CD51" s="48">
        <f t="shared" si="87"/>
        <v>0</v>
      </c>
      <c r="CE51" s="72"/>
      <c r="CF51" s="46"/>
      <c r="CG51" s="46"/>
      <c r="CH51" s="46"/>
      <c r="CI51" s="46"/>
      <c r="CJ51" s="46"/>
      <c r="CK51" s="46"/>
      <c r="CL51" s="26"/>
      <c r="CM51" s="48">
        <f t="shared" si="88"/>
        <v>0</v>
      </c>
      <c r="CN51" s="72"/>
      <c r="CO51" s="46"/>
      <c r="CP51" s="46"/>
      <c r="CQ51" s="46"/>
      <c r="CR51" s="46"/>
      <c r="CS51" s="46"/>
      <c r="CT51" s="46"/>
      <c r="CU51" s="26"/>
      <c r="CV51" s="48">
        <f t="shared" si="89"/>
        <v>0</v>
      </c>
      <c r="CW51" s="72"/>
      <c r="CX51" s="46"/>
      <c r="CY51" s="46"/>
      <c r="CZ51" s="46"/>
      <c r="DA51" s="46"/>
      <c r="DB51" s="46"/>
      <c r="DC51" s="46"/>
      <c r="DD51" s="26"/>
      <c r="DE51" s="48">
        <f t="shared" si="90"/>
        <v>0</v>
      </c>
      <c r="DF51" s="72"/>
      <c r="DG51" s="46"/>
      <c r="DH51" s="46"/>
      <c r="DI51" s="46"/>
      <c r="DJ51" s="46"/>
      <c r="DK51" s="46"/>
      <c r="DL51" s="46"/>
      <c r="DM51" s="26"/>
      <c r="DN51" s="48">
        <f t="shared" si="91"/>
        <v>0</v>
      </c>
      <c r="DO51" s="66">
        <f t="shared" si="47"/>
        <v>0</v>
      </c>
    </row>
    <row r="52" spans="1:119" ht="92.25" x14ac:dyDescent="0.25">
      <c r="A52" s="1"/>
      <c r="B52" s="38" t="s">
        <v>81</v>
      </c>
      <c r="C52" s="39" t="s">
        <v>82</v>
      </c>
      <c r="D52" s="87" t="s">
        <v>83</v>
      </c>
      <c r="E52" s="24"/>
      <c r="F52" s="38" t="s">
        <v>82</v>
      </c>
      <c r="G52" s="38" t="s">
        <v>76</v>
      </c>
      <c r="H52" s="38" t="s">
        <v>82</v>
      </c>
      <c r="I52" s="95">
        <v>1</v>
      </c>
      <c r="J52" s="81" t="s">
        <v>43</v>
      </c>
      <c r="K52" s="72"/>
      <c r="L52" s="46"/>
      <c r="M52" s="46"/>
      <c r="N52" s="46"/>
      <c r="O52" s="46"/>
      <c r="P52" s="46"/>
      <c r="Q52" s="46"/>
      <c r="R52" s="26"/>
      <c r="S52" s="48">
        <f t="shared" si="82"/>
        <v>0</v>
      </c>
      <c r="T52" s="72"/>
      <c r="U52" s="46"/>
      <c r="V52" s="46"/>
      <c r="W52" s="46"/>
      <c r="X52" s="46"/>
      <c r="Y52" s="46"/>
      <c r="Z52" s="46"/>
      <c r="AA52" s="26"/>
      <c r="AB52" s="48">
        <f>SUM(T52:AA52)</f>
        <v>0</v>
      </c>
      <c r="AC52" s="72">
        <v>1</v>
      </c>
      <c r="AD52" s="46"/>
      <c r="AE52" s="46"/>
      <c r="AF52" s="46"/>
      <c r="AG52" s="46"/>
      <c r="AH52" s="46"/>
      <c r="AI52" s="46"/>
      <c r="AJ52" s="26"/>
      <c r="AK52" s="48">
        <f t="shared" si="83"/>
        <v>1</v>
      </c>
      <c r="AL52" s="72"/>
      <c r="AM52" s="46"/>
      <c r="AN52" s="46"/>
      <c r="AO52" s="46"/>
      <c r="AP52" s="46"/>
      <c r="AQ52" s="46"/>
      <c r="AR52" s="46"/>
      <c r="AS52" s="26"/>
      <c r="AT52" s="48">
        <f t="shared" si="84"/>
        <v>0</v>
      </c>
      <c r="AU52" s="72"/>
      <c r="AV52" s="46"/>
      <c r="AW52" s="46"/>
      <c r="AX52" s="46"/>
      <c r="AY52" s="46"/>
      <c r="AZ52" s="46"/>
      <c r="BA52" s="46"/>
      <c r="BB52" s="26"/>
      <c r="BC52" s="48">
        <f t="shared" si="92"/>
        <v>0</v>
      </c>
      <c r="BD52" s="72"/>
      <c r="BE52" s="46"/>
      <c r="BF52" s="46"/>
      <c r="BG52" s="46"/>
      <c r="BH52" s="46"/>
      <c r="BI52" s="46"/>
      <c r="BJ52" s="46"/>
      <c r="BK52" s="26"/>
      <c r="BL52" s="48">
        <f t="shared" si="85"/>
        <v>0</v>
      </c>
      <c r="BM52" s="72"/>
      <c r="BN52" s="46"/>
      <c r="BO52" s="46"/>
      <c r="BP52" s="46"/>
      <c r="BQ52" s="46"/>
      <c r="BR52" s="46"/>
      <c r="BS52" s="46"/>
      <c r="BT52" s="26"/>
      <c r="BU52" s="48">
        <f t="shared" si="86"/>
        <v>0</v>
      </c>
      <c r="BV52" s="72"/>
      <c r="BW52" s="46"/>
      <c r="BX52" s="46"/>
      <c r="BY52" s="46"/>
      <c r="BZ52" s="46"/>
      <c r="CA52" s="46"/>
      <c r="CB52" s="46"/>
      <c r="CC52" s="26"/>
      <c r="CD52" s="48">
        <f t="shared" si="87"/>
        <v>0</v>
      </c>
      <c r="CE52" s="72"/>
      <c r="CF52" s="46"/>
      <c r="CG52" s="46"/>
      <c r="CH52" s="46"/>
      <c r="CI52" s="46"/>
      <c r="CJ52" s="46"/>
      <c r="CK52" s="46"/>
      <c r="CL52" s="26"/>
      <c r="CM52" s="48">
        <f t="shared" si="88"/>
        <v>0</v>
      </c>
      <c r="CN52" s="72"/>
      <c r="CO52" s="46"/>
      <c r="CP52" s="46"/>
      <c r="CQ52" s="46"/>
      <c r="CR52" s="46"/>
      <c r="CS52" s="46"/>
      <c r="CT52" s="46"/>
      <c r="CU52" s="26"/>
      <c r="CV52" s="48">
        <f t="shared" si="89"/>
        <v>0</v>
      </c>
      <c r="CW52" s="72"/>
      <c r="CX52" s="46"/>
      <c r="CY52" s="46"/>
      <c r="CZ52" s="46"/>
      <c r="DA52" s="46"/>
      <c r="DB52" s="46"/>
      <c r="DC52" s="46"/>
      <c r="DD52" s="26"/>
      <c r="DE52" s="48">
        <f t="shared" si="90"/>
        <v>0</v>
      </c>
      <c r="DF52" s="72"/>
      <c r="DG52" s="46"/>
      <c r="DH52" s="46"/>
      <c r="DI52" s="46"/>
      <c r="DJ52" s="46"/>
      <c r="DK52" s="46"/>
      <c r="DL52" s="46"/>
      <c r="DM52" s="26"/>
      <c r="DN52" s="48">
        <f t="shared" si="91"/>
        <v>0</v>
      </c>
      <c r="DO52" s="66">
        <f t="shared" si="47"/>
        <v>1</v>
      </c>
    </row>
    <row r="53" spans="1:119" ht="92.25" x14ac:dyDescent="0.25">
      <c r="A53" s="1"/>
      <c r="B53" s="32"/>
      <c r="C53" s="32"/>
      <c r="D53" s="35"/>
      <c r="E53" s="36"/>
      <c r="F53" s="32"/>
      <c r="G53" s="32"/>
      <c r="H53" s="32"/>
      <c r="I53" s="50"/>
      <c r="J53" s="51" t="s">
        <v>44</v>
      </c>
      <c r="K53" s="72"/>
      <c r="L53" s="46"/>
      <c r="M53" s="46"/>
      <c r="N53" s="46"/>
      <c r="O53" s="46"/>
      <c r="P53" s="46"/>
      <c r="Q53" s="46"/>
      <c r="R53" s="26"/>
      <c r="S53" s="48">
        <f t="shared" si="82"/>
        <v>0</v>
      </c>
      <c r="T53" s="76"/>
      <c r="U53" s="46"/>
      <c r="V53" s="46"/>
      <c r="W53" s="46"/>
      <c r="X53" s="46"/>
      <c r="Y53" s="46"/>
      <c r="Z53" s="46"/>
      <c r="AA53" s="26"/>
      <c r="AB53" s="52">
        <f>SUM(T53)</f>
        <v>0</v>
      </c>
      <c r="AC53" s="72"/>
      <c r="AD53" s="46"/>
      <c r="AE53" s="46"/>
      <c r="AF53" s="46"/>
      <c r="AG53" s="46"/>
      <c r="AH53" s="46"/>
      <c r="AI53" s="46"/>
      <c r="AJ53" s="26"/>
      <c r="AK53" s="48">
        <f t="shared" si="83"/>
        <v>0</v>
      </c>
      <c r="AL53" s="96">
        <v>0</v>
      </c>
      <c r="AM53" s="46"/>
      <c r="AN53" s="46"/>
      <c r="AO53" s="46"/>
      <c r="AP53" s="46"/>
      <c r="AQ53" s="46"/>
      <c r="AR53" s="46"/>
      <c r="AS53" s="26"/>
      <c r="AT53" s="48">
        <f t="shared" si="84"/>
        <v>0</v>
      </c>
      <c r="AU53" s="45">
        <v>0</v>
      </c>
      <c r="AV53" s="46"/>
      <c r="AW53" s="46"/>
      <c r="AX53" s="46"/>
      <c r="AY53" s="46"/>
      <c r="AZ53" s="46"/>
      <c r="BA53" s="46"/>
      <c r="BB53" s="26"/>
      <c r="BC53" s="48">
        <f t="shared" si="92"/>
        <v>0</v>
      </c>
      <c r="BD53" s="96">
        <v>0</v>
      </c>
      <c r="BE53" s="46"/>
      <c r="BF53" s="46"/>
      <c r="BG53" s="46"/>
      <c r="BH53" s="46"/>
      <c r="BI53" s="46"/>
      <c r="BJ53" s="46"/>
      <c r="BK53" s="26"/>
      <c r="BL53" s="48">
        <f t="shared" si="85"/>
        <v>0</v>
      </c>
      <c r="BM53" s="72"/>
      <c r="BN53" s="46"/>
      <c r="BO53" s="46"/>
      <c r="BP53" s="46"/>
      <c r="BQ53" s="46"/>
      <c r="BR53" s="46"/>
      <c r="BS53" s="46"/>
      <c r="BT53" s="26"/>
      <c r="BU53" s="48">
        <f t="shared" si="86"/>
        <v>0</v>
      </c>
      <c r="BV53" s="72"/>
      <c r="BW53" s="46"/>
      <c r="BX53" s="46"/>
      <c r="BY53" s="46"/>
      <c r="BZ53" s="46"/>
      <c r="CA53" s="46"/>
      <c r="CB53" s="46"/>
      <c r="CC53" s="26"/>
      <c r="CD53" s="48">
        <f t="shared" si="87"/>
        <v>0</v>
      </c>
      <c r="CE53" s="72"/>
      <c r="CF53" s="46"/>
      <c r="CG53" s="46"/>
      <c r="CH53" s="46"/>
      <c r="CI53" s="46"/>
      <c r="CJ53" s="46"/>
      <c r="CK53" s="46"/>
      <c r="CL53" s="26"/>
      <c r="CM53" s="48">
        <f t="shared" si="88"/>
        <v>0</v>
      </c>
      <c r="CN53" s="72"/>
      <c r="CO53" s="46"/>
      <c r="CP53" s="46"/>
      <c r="CQ53" s="46"/>
      <c r="CR53" s="46"/>
      <c r="CS53" s="46"/>
      <c r="CT53" s="46"/>
      <c r="CU53" s="26"/>
      <c r="CV53" s="48">
        <f t="shared" si="89"/>
        <v>0</v>
      </c>
      <c r="CW53" s="72"/>
      <c r="CX53" s="46"/>
      <c r="CY53" s="46"/>
      <c r="CZ53" s="46"/>
      <c r="DA53" s="46"/>
      <c r="DB53" s="46"/>
      <c r="DC53" s="46"/>
      <c r="DD53" s="26"/>
      <c r="DE53" s="48">
        <f t="shared" si="90"/>
        <v>0</v>
      </c>
      <c r="DF53" s="72"/>
      <c r="DG53" s="46"/>
      <c r="DH53" s="46"/>
      <c r="DI53" s="46"/>
      <c r="DJ53" s="46"/>
      <c r="DK53" s="46"/>
      <c r="DL53" s="46"/>
      <c r="DM53" s="26"/>
      <c r="DN53" s="48">
        <f t="shared" si="91"/>
        <v>0</v>
      </c>
      <c r="DO53" s="66">
        <f t="shared" si="47"/>
        <v>0</v>
      </c>
    </row>
    <row r="54" spans="1:119" ht="92.25" x14ac:dyDescent="0.25">
      <c r="A54" s="1"/>
      <c r="B54" s="38" t="s">
        <v>84</v>
      </c>
      <c r="C54" s="39" t="s">
        <v>85</v>
      </c>
      <c r="D54" s="87" t="s">
        <v>85</v>
      </c>
      <c r="E54" s="24"/>
      <c r="F54" s="38" t="s">
        <v>85</v>
      </c>
      <c r="G54" s="38" t="s">
        <v>76</v>
      </c>
      <c r="H54" s="38" t="s">
        <v>85</v>
      </c>
      <c r="I54" s="95">
        <v>1</v>
      </c>
      <c r="J54" s="81" t="s">
        <v>43</v>
      </c>
      <c r="K54" s="72">
        <v>1</v>
      </c>
      <c r="L54" s="46"/>
      <c r="M54" s="46"/>
      <c r="N54" s="46"/>
      <c r="O54" s="46"/>
      <c r="P54" s="46"/>
      <c r="Q54" s="46"/>
      <c r="R54" s="26"/>
      <c r="S54" s="48">
        <f t="shared" si="82"/>
        <v>1</v>
      </c>
      <c r="T54" s="72">
        <v>0</v>
      </c>
      <c r="U54" s="46"/>
      <c r="V54" s="46"/>
      <c r="W54" s="46"/>
      <c r="X54" s="46"/>
      <c r="Y54" s="46"/>
      <c r="Z54" s="46"/>
      <c r="AA54" s="26"/>
      <c r="AB54" s="48">
        <f>SUM(T54:AA54)</f>
        <v>0</v>
      </c>
      <c r="AC54" s="72"/>
      <c r="AD54" s="46"/>
      <c r="AE54" s="46"/>
      <c r="AF54" s="46"/>
      <c r="AG54" s="46"/>
      <c r="AH54" s="46"/>
      <c r="AI54" s="46"/>
      <c r="AJ54" s="26"/>
      <c r="AK54" s="48">
        <f>SUM(AC54)</f>
        <v>0</v>
      </c>
      <c r="AL54" s="72"/>
      <c r="AM54" s="46"/>
      <c r="AN54" s="46"/>
      <c r="AO54" s="46"/>
      <c r="AP54" s="46"/>
      <c r="AQ54" s="46"/>
      <c r="AR54" s="46"/>
      <c r="AS54" s="26"/>
      <c r="AT54" s="48">
        <f t="shared" si="84"/>
        <v>0</v>
      </c>
      <c r="AU54" s="72"/>
      <c r="AV54" s="46"/>
      <c r="AW54" s="46"/>
      <c r="AX54" s="46"/>
      <c r="AY54" s="46"/>
      <c r="AZ54" s="46"/>
      <c r="BA54" s="46"/>
      <c r="BB54" s="26"/>
      <c r="BC54" s="48">
        <f>SUM(AU54)</f>
        <v>0</v>
      </c>
      <c r="BD54" s="72"/>
      <c r="BE54" s="46"/>
      <c r="BF54" s="46"/>
      <c r="BG54" s="46"/>
      <c r="BH54" s="46"/>
      <c r="BI54" s="46"/>
      <c r="BJ54" s="46"/>
      <c r="BK54" s="26"/>
      <c r="BL54" s="48">
        <f t="shared" si="85"/>
        <v>0</v>
      </c>
      <c r="BM54" s="72"/>
      <c r="BN54" s="46"/>
      <c r="BO54" s="46"/>
      <c r="BP54" s="46"/>
      <c r="BQ54" s="46"/>
      <c r="BR54" s="46"/>
      <c r="BS54" s="46"/>
      <c r="BT54" s="26"/>
      <c r="BU54" s="48">
        <f t="shared" si="86"/>
        <v>0</v>
      </c>
      <c r="BV54" s="72"/>
      <c r="BW54" s="46"/>
      <c r="BX54" s="46"/>
      <c r="BY54" s="46"/>
      <c r="BZ54" s="46"/>
      <c r="CA54" s="46"/>
      <c r="CB54" s="46"/>
      <c r="CC54" s="26"/>
      <c r="CD54" s="48">
        <f t="shared" si="87"/>
        <v>0</v>
      </c>
      <c r="CE54" s="72"/>
      <c r="CF54" s="46"/>
      <c r="CG54" s="46"/>
      <c r="CH54" s="46"/>
      <c r="CI54" s="46"/>
      <c r="CJ54" s="46"/>
      <c r="CK54" s="46"/>
      <c r="CL54" s="26"/>
      <c r="CM54" s="48">
        <f t="shared" si="88"/>
        <v>0</v>
      </c>
      <c r="CN54" s="72"/>
      <c r="CO54" s="46"/>
      <c r="CP54" s="46"/>
      <c r="CQ54" s="46"/>
      <c r="CR54" s="46"/>
      <c r="CS54" s="46"/>
      <c r="CT54" s="46"/>
      <c r="CU54" s="26"/>
      <c r="CV54" s="48">
        <f t="shared" si="89"/>
        <v>0</v>
      </c>
      <c r="CW54" s="72"/>
      <c r="CX54" s="46"/>
      <c r="CY54" s="46"/>
      <c r="CZ54" s="46"/>
      <c r="DA54" s="46"/>
      <c r="DB54" s="46"/>
      <c r="DC54" s="46"/>
      <c r="DD54" s="26"/>
      <c r="DE54" s="48">
        <f t="shared" si="90"/>
        <v>0</v>
      </c>
      <c r="DF54" s="72"/>
      <c r="DG54" s="46"/>
      <c r="DH54" s="46"/>
      <c r="DI54" s="46"/>
      <c r="DJ54" s="46"/>
      <c r="DK54" s="46"/>
      <c r="DL54" s="46"/>
      <c r="DM54" s="26"/>
      <c r="DN54" s="48">
        <f t="shared" si="91"/>
        <v>0</v>
      </c>
      <c r="DO54" s="66">
        <f t="shared" si="47"/>
        <v>1</v>
      </c>
    </row>
    <row r="55" spans="1:119" ht="92.25" x14ac:dyDescent="0.25">
      <c r="A55" s="1"/>
      <c r="B55" s="32"/>
      <c r="C55" s="32"/>
      <c r="D55" s="35"/>
      <c r="E55" s="36"/>
      <c r="F55" s="32"/>
      <c r="G55" s="32"/>
      <c r="H55" s="32"/>
      <c r="I55" s="50"/>
      <c r="J55" s="51" t="s">
        <v>44</v>
      </c>
      <c r="K55" s="72">
        <v>1</v>
      </c>
      <c r="L55" s="46"/>
      <c r="M55" s="46"/>
      <c r="N55" s="46"/>
      <c r="O55" s="46"/>
      <c r="P55" s="46"/>
      <c r="Q55" s="46"/>
      <c r="R55" s="26"/>
      <c r="S55" s="48">
        <f t="shared" si="82"/>
        <v>1</v>
      </c>
      <c r="T55" s="76"/>
      <c r="U55" s="46"/>
      <c r="V55" s="46"/>
      <c r="W55" s="46"/>
      <c r="X55" s="46"/>
      <c r="Y55" s="46"/>
      <c r="Z55" s="46"/>
      <c r="AA55" s="26"/>
      <c r="AB55" s="52">
        <f>SUM(T55)</f>
        <v>0</v>
      </c>
      <c r="AC55" s="72"/>
      <c r="AD55" s="46"/>
      <c r="AE55" s="46"/>
      <c r="AF55" s="46"/>
      <c r="AG55" s="46"/>
      <c r="AH55" s="46"/>
      <c r="AI55" s="46"/>
      <c r="AJ55" s="26"/>
      <c r="AK55" s="48">
        <f t="shared" ref="AK55:AK59" si="93">SUM(AC55:AJ55)</f>
        <v>0</v>
      </c>
      <c r="AL55" s="96">
        <v>0</v>
      </c>
      <c r="AM55" s="46"/>
      <c r="AN55" s="46"/>
      <c r="AO55" s="46"/>
      <c r="AP55" s="46"/>
      <c r="AQ55" s="46"/>
      <c r="AR55" s="46"/>
      <c r="AS55" s="26"/>
      <c r="AT55" s="48">
        <f t="shared" si="84"/>
        <v>0</v>
      </c>
      <c r="AU55" s="45">
        <v>0</v>
      </c>
      <c r="AV55" s="46"/>
      <c r="AW55" s="46"/>
      <c r="AX55" s="46"/>
      <c r="AY55" s="46"/>
      <c r="AZ55" s="46"/>
      <c r="BA55" s="46"/>
      <c r="BB55" s="26"/>
      <c r="BC55" s="48">
        <f>SUM(AU55:BB55)</f>
        <v>0</v>
      </c>
      <c r="BD55" s="96">
        <v>0</v>
      </c>
      <c r="BE55" s="46"/>
      <c r="BF55" s="46"/>
      <c r="BG55" s="46"/>
      <c r="BH55" s="46"/>
      <c r="BI55" s="46"/>
      <c r="BJ55" s="46"/>
      <c r="BK55" s="26"/>
      <c r="BL55" s="48">
        <f t="shared" si="85"/>
        <v>0</v>
      </c>
      <c r="BM55" s="72"/>
      <c r="BN55" s="46"/>
      <c r="BO55" s="46"/>
      <c r="BP55" s="46"/>
      <c r="BQ55" s="46"/>
      <c r="BR55" s="46"/>
      <c r="BS55" s="46"/>
      <c r="BT55" s="26"/>
      <c r="BU55" s="48">
        <f t="shared" si="86"/>
        <v>0</v>
      </c>
      <c r="BV55" s="72"/>
      <c r="BW55" s="46"/>
      <c r="BX55" s="46"/>
      <c r="BY55" s="46"/>
      <c r="BZ55" s="46"/>
      <c r="CA55" s="46"/>
      <c r="CB55" s="46"/>
      <c r="CC55" s="26"/>
      <c r="CD55" s="48">
        <f t="shared" si="87"/>
        <v>0</v>
      </c>
      <c r="CE55" s="72"/>
      <c r="CF55" s="46"/>
      <c r="CG55" s="46"/>
      <c r="CH55" s="46"/>
      <c r="CI55" s="46"/>
      <c r="CJ55" s="46"/>
      <c r="CK55" s="46"/>
      <c r="CL55" s="26"/>
      <c r="CM55" s="48">
        <f t="shared" si="88"/>
        <v>0</v>
      </c>
      <c r="CN55" s="72"/>
      <c r="CO55" s="46"/>
      <c r="CP55" s="46"/>
      <c r="CQ55" s="46"/>
      <c r="CR55" s="46"/>
      <c r="CS55" s="46"/>
      <c r="CT55" s="46"/>
      <c r="CU55" s="26"/>
      <c r="CV55" s="48">
        <f t="shared" si="89"/>
        <v>0</v>
      </c>
      <c r="CW55" s="72"/>
      <c r="CX55" s="46"/>
      <c r="CY55" s="46"/>
      <c r="CZ55" s="46"/>
      <c r="DA55" s="46"/>
      <c r="DB55" s="46"/>
      <c r="DC55" s="46"/>
      <c r="DD55" s="26"/>
      <c r="DE55" s="48">
        <f t="shared" si="90"/>
        <v>0</v>
      </c>
      <c r="DF55" s="72"/>
      <c r="DG55" s="46"/>
      <c r="DH55" s="46"/>
      <c r="DI55" s="46"/>
      <c r="DJ55" s="46"/>
      <c r="DK55" s="46"/>
      <c r="DL55" s="46"/>
      <c r="DM55" s="26"/>
      <c r="DN55" s="48">
        <f t="shared" si="91"/>
        <v>0</v>
      </c>
      <c r="DO55" s="66">
        <f t="shared" si="47"/>
        <v>1</v>
      </c>
    </row>
    <row r="56" spans="1:119" ht="92.25" x14ac:dyDescent="0.25">
      <c r="A56" s="1"/>
      <c r="B56" s="38" t="s">
        <v>86</v>
      </c>
      <c r="C56" s="39" t="s">
        <v>87</v>
      </c>
      <c r="D56" s="87" t="s">
        <v>88</v>
      </c>
      <c r="E56" s="24"/>
      <c r="F56" s="38" t="s">
        <v>87</v>
      </c>
      <c r="G56" s="38" t="s">
        <v>76</v>
      </c>
      <c r="H56" s="38" t="s">
        <v>87</v>
      </c>
      <c r="I56" s="95">
        <v>19</v>
      </c>
      <c r="J56" s="81" t="s">
        <v>43</v>
      </c>
      <c r="K56" s="72">
        <v>2</v>
      </c>
      <c r="L56" s="46"/>
      <c r="M56" s="46"/>
      <c r="N56" s="46"/>
      <c r="O56" s="46"/>
      <c r="P56" s="46"/>
      <c r="Q56" s="46"/>
      <c r="R56" s="26"/>
      <c r="S56" s="48">
        <f t="shared" si="82"/>
        <v>2</v>
      </c>
      <c r="T56" s="72"/>
      <c r="U56" s="46"/>
      <c r="V56" s="46"/>
      <c r="W56" s="46"/>
      <c r="X56" s="46"/>
      <c r="Y56" s="46"/>
      <c r="Z56" s="46"/>
      <c r="AA56" s="26"/>
      <c r="AB56" s="48">
        <f>SUM(T56:AA56)</f>
        <v>0</v>
      </c>
      <c r="AC56" s="72">
        <v>0</v>
      </c>
      <c r="AD56" s="46"/>
      <c r="AE56" s="46"/>
      <c r="AF56" s="46"/>
      <c r="AG56" s="46"/>
      <c r="AH56" s="46"/>
      <c r="AI56" s="46"/>
      <c r="AJ56" s="26"/>
      <c r="AK56" s="48">
        <f t="shared" si="93"/>
        <v>0</v>
      </c>
      <c r="AL56" s="72">
        <v>1</v>
      </c>
      <c r="AM56" s="46"/>
      <c r="AN56" s="46"/>
      <c r="AO56" s="46"/>
      <c r="AP56" s="46"/>
      <c r="AQ56" s="46"/>
      <c r="AR56" s="46"/>
      <c r="AS56" s="26"/>
      <c r="AT56" s="48">
        <f t="shared" si="84"/>
        <v>1</v>
      </c>
      <c r="AU56" s="72">
        <v>1</v>
      </c>
      <c r="AV56" s="46"/>
      <c r="AW56" s="46"/>
      <c r="AX56" s="46"/>
      <c r="AY56" s="46"/>
      <c r="AZ56" s="46"/>
      <c r="BA56" s="46"/>
      <c r="BB56" s="26"/>
      <c r="BC56" s="48">
        <f>SUM(AU56)</f>
        <v>1</v>
      </c>
      <c r="BD56" s="72">
        <v>1</v>
      </c>
      <c r="BE56" s="46"/>
      <c r="BF56" s="46"/>
      <c r="BG56" s="46"/>
      <c r="BH56" s="46"/>
      <c r="BI56" s="46"/>
      <c r="BJ56" s="46"/>
      <c r="BK56" s="26"/>
      <c r="BL56" s="48">
        <f t="shared" si="85"/>
        <v>1</v>
      </c>
      <c r="BM56" s="72"/>
      <c r="BN56" s="46"/>
      <c r="BO56" s="46"/>
      <c r="BP56" s="46"/>
      <c r="BQ56" s="46"/>
      <c r="BR56" s="46"/>
      <c r="BS56" s="46"/>
      <c r="BT56" s="26"/>
      <c r="BU56" s="48">
        <f t="shared" si="86"/>
        <v>0</v>
      </c>
      <c r="BV56" s="72">
        <v>10</v>
      </c>
      <c r="BW56" s="46"/>
      <c r="BX56" s="46"/>
      <c r="BY56" s="46"/>
      <c r="BZ56" s="46"/>
      <c r="CA56" s="46"/>
      <c r="CB56" s="46"/>
      <c r="CC56" s="26"/>
      <c r="CD56" s="48">
        <f t="shared" si="87"/>
        <v>10</v>
      </c>
      <c r="CE56" s="72">
        <v>1</v>
      </c>
      <c r="CF56" s="46"/>
      <c r="CG56" s="46"/>
      <c r="CH56" s="46"/>
      <c r="CI56" s="46"/>
      <c r="CJ56" s="46"/>
      <c r="CK56" s="46"/>
      <c r="CL56" s="26"/>
      <c r="CM56" s="48">
        <f t="shared" si="88"/>
        <v>1</v>
      </c>
      <c r="CN56" s="72"/>
      <c r="CO56" s="46"/>
      <c r="CP56" s="46"/>
      <c r="CQ56" s="46"/>
      <c r="CR56" s="46"/>
      <c r="CS56" s="46"/>
      <c r="CT56" s="46"/>
      <c r="CU56" s="26"/>
      <c r="CV56" s="48">
        <f t="shared" si="89"/>
        <v>0</v>
      </c>
      <c r="CW56" s="72">
        <v>2</v>
      </c>
      <c r="CX56" s="46"/>
      <c r="CY56" s="46"/>
      <c r="CZ56" s="46"/>
      <c r="DA56" s="46"/>
      <c r="DB56" s="46"/>
      <c r="DC56" s="46"/>
      <c r="DD56" s="26"/>
      <c r="DE56" s="48">
        <f t="shared" si="90"/>
        <v>2</v>
      </c>
      <c r="DF56" s="72">
        <v>1</v>
      </c>
      <c r="DG56" s="46"/>
      <c r="DH56" s="46"/>
      <c r="DI56" s="46"/>
      <c r="DJ56" s="46"/>
      <c r="DK56" s="46"/>
      <c r="DL56" s="46"/>
      <c r="DM56" s="26"/>
      <c r="DN56" s="48">
        <f t="shared" si="91"/>
        <v>1</v>
      </c>
      <c r="DO56" s="66">
        <f t="shared" si="47"/>
        <v>19</v>
      </c>
    </row>
    <row r="57" spans="1:119" ht="92.25" x14ac:dyDescent="0.25">
      <c r="A57" s="1"/>
      <c r="B57" s="32"/>
      <c r="C57" s="32"/>
      <c r="D57" s="35"/>
      <c r="E57" s="36"/>
      <c r="F57" s="32"/>
      <c r="G57" s="32"/>
      <c r="H57" s="32"/>
      <c r="I57" s="50"/>
      <c r="J57" s="51" t="s">
        <v>44</v>
      </c>
      <c r="K57" s="72"/>
      <c r="L57" s="46"/>
      <c r="M57" s="46"/>
      <c r="N57" s="46"/>
      <c r="O57" s="46"/>
      <c r="P57" s="46"/>
      <c r="Q57" s="46"/>
      <c r="R57" s="26"/>
      <c r="S57" s="48">
        <f t="shared" si="82"/>
        <v>0</v>
      </c>
      <c r="T57" s="76"/>
      <c r="U57" s="46"/>
      <c r="V57" s="46"/>
      <c r="W57" s="46"/>
      <c r="X57" s="46"/>
      <c r="Y57" s="46"/>
      <c r="Z57" s="46"/>
      <c r="AA57" s="26"/>
      <c r="AB57" s="52">
        <f>SUM(T57)</f>
        <v>0</v>
      </c>
      <c r="AC57" s="45">
        <v>0</v>
      </c>
      <c r="AD57" s="46"/>
      <c r="AE57" s="46"/>
      <c r="AF57" s="46"/>
      <c r="AG57" s="46"/>
      <c r="AH57" s="46"/>
      <c r="AI57" s="46"/>
      <c r="AJ57" s="26"/>
      <c r="AK57" s="48">
        <f t="shared" si="93"/>
        <v>0</v>
      </c>
      <c r="AL57" s="45">
        <v>0</v>
      </c>
      <c r="AM57" s="46"/>
      <c r="AN57" s="46"/>
      <c r="AO57" s="46"/>
      <c r="AP57" s="46"/>
      <c r="AQ57" s="46"/>
      <c r="AR57" s="46"/>
      <c r="AS57" s="26"/>
      <c r="AT57" s="48">
        <f t="shared" si="84"/>
        <v>0</v>
      </c>
      <c r="AU57" s="45">
        <v>0</v>
      </c>
      <c r="AV57" s="46"/>
      <c r="AW57" s="46"/>
      <c r="AX57" s="46"/>
      <c r="AY57" s="46"/>
      <c r="AZ57" s="46"/>
      <c r="BA57" s="46"/>
      <c r="BB57" s="26"/>
      <c r="BC57" s="48">
        <f>SUM(AU57:BB57)</f>
        <v>0</v>
      </c>
      <c r="BD57" s="96">
        <v>0</v>
      </c>
      <c r="BE57" s="46"/>
      <c r="BF57" s="46"/>
      <c r="BG57" s="46"/>
      <c r="BH57" s="46"/>
      <c r="BI57" s="46"/>
      <c r="BJ57" s="46"/>
      <c r="BK57" s="26"/>
      <c r="BL57" s="48">
        <f t="shared" si="85"/>
        <v>0</v>
      </c>
      <c r="BM57" s="72"/>
      <c r="BN57" s="46"/>
      <c r="BO57" s="46"/>
      <c r="BP57" s="46"/>
      <c r="BQ57" s="46"/>
      <c r="BR57" s="46"/>
      <c r="BS57" s="46"/>
      <c r="BT57" s="26"/>
      <c r="BU57" s="48">
        <f t="shared" si="86"/>
        <v>0</v>
      </c>
      <c r="BV57" s="72"/>
      <c r="BW57" s="46"/>
      <c r="BX57" s="46"/>
      <c r="BY57" s="46"/>
      <c r="BZ57" s="46"/>
      <c r="CA57" s="46"/>
      <c r="CB57" s="46"/>
      <c r="CC57" s="26"/>
      <c r="CD57" s="48">
        <f t="shared" si="87"/>
        <v>0</v>
      </c>
      <c r="CE57" s="72"/>
      <c r="CF57" s="46"/>
      <c r="CG57" s="46"/>
      <c r="CH57" s="46"/>
      <c r="CI57" s="46"/>
      <c r="CJ57" s="46"/>
      <c r="CK57" s="46"/>
      <c r="CL57" s="26"/>
      <c r="CM57" s="48">
        <f t="shared" si="88"/>
        <v>0</v>
      </c>
      <c r="CN57" s="72"/>
      <c r="CO57" s="46"/>
      <c r="CP57" s="46"/>
      <c r="CQ57" s="46"/>
      <c r="CR57" s="46"/>
      <c r="CS57" s="46"/>
      <c r="CT57" s="46"/>
      <c r="CU57" s="26"/>
      <c r="CV57" s="48">
        <f t="shared" si="89"/>
        <v>0</v>
      </c>
      <c r="CW57" s="72"/>
      <c r="CX57" s="46"/>
      <c r="CY57" s="46"/>
      <c r="CZ57" s="46"/>
      <c r="DA57" s="46"/>
      <c r="DB57" s="46"/>
      <c r="DC57" s="46"/>
      <c r="DD57" s="26"/>
      <c r="DE57" s="48">
        <f t="shared" si="90"/>
        <v>0</v>
      </c>
      <c r="DF57" s="72"/>
      <c r="DG57" s="46"/>
      <c r="DH57" s="46"/>
      <c r="DI57" s="46"/>
      <c r="DJ57" s="46"/>
      <c r="DK57" s="46"/>
      <c r="DL57" s="46"/>
      <c r="DM57" s="26"/>
      <c r="DN57" s="48">
        <f t="shared" si="91"/>
        <v>0</v>
      </c>
      <c r="DO57" s="66">
        <f t="shared" si="47"/>
        <v>0</v>
      </c>
    </row>
    <row r="58" spans="1:119" ht="92.25" x14ac:dyDescent="0.25">
      <c r="A58" s="1"/>
      <c r="B58" s="38" t="s">
        <v>89</v>
      </c>
      <c r="C58" s="39" t="s">
        <v>90</v>
      </c>
      <c r="D58" s="87" t="s">
        <v>90</v>
      </c>
      <c r="E58" s="24"/>
      <c r="F58" s="38" t="s">
        <v>90</v>
      </c>
      <c r="G58" s="38" t="s">
        <v>76</v>
      </c>
      <c r="H58" s="38" t="s">
        <v>90</v>
      </c>
      <c r="I58" s="95">
        <v>1</v>
      </c>
      <c r="J58" s="81" t="s">
        <v>43</v>
      </c>
      <c r="K58" s="72"/>
      <c r="L58" s="46"/>
      <c r="M58" s="46"/>
      <c r="N58" s="46"/>
      <c r="O58" s="46"/>
      <c r="P58" s="46"/>
      <c r="Q58" s="46"/>
      <c r="R58" s="26"/>
      <c r="S58" s="48">
        <f t="shared" si="82"/>
        <v>0</v>
      </c>
      <c r="T58" s="72"/>
      <c r="U58" s="46"/>
      <c r="V58" s="46"/>
      <c r="W58" s="46"/>
      <c r="X58" s="46"/>
      <c r="Y58" s="46"/>
      <c r="Z58" s="46"/>
      <c r="AA58" s="26"/>
      <c r="AB58" s="48">
        <f>SUM(T58:AA58)</f>
        <v>0</v>
      </c>
      <c r="AC58" s="72"/>
      <c r="AD58" s="46"/>
      <c r="AE58" s="46"/>
      <c r="AF58" s="46"/>
      <c r="AG58" s="46"/>
      <c r="AH58" s="46"/>
      <c r="AI58" s="46"/>
      <c r="AJ58" s="26"/>
      <c r="AK58" s="48">
        <f t="shared" si="93"/>
        <v>0</v>
      </c>
      <c r="AL58" s="72"/>
      <c r="AM58" s="46"/>
      <c r="AN58" s="46"/>
      <c r="AO58" s="46"/>
      <c r="AP58" s="46"/>
      <c r="AQ58" s="46"/>
      <c r="AR58" s="46"/>
      <c r="AS58" s="26"/>
      <c r="AT58" s="48">
        <f t="shared" si="84"/>
        <v>0</v>
      </c>
      <c r="AU58" s="72">
        <v>1</v>
      </c>
      <c r="AV58" s="46"/>
      <c r="AW58" s="46"/>
      <c r="AX58" s="46"/>
      <c r="AY58" s="46"/>
      <c r="AZ58" s="46"/>
      <c r="BA58" s="46"/>
      <c r="BB58" s="26"/>
      <c r="BC58" s="48">
        <f>SUM(AU58)</f>
        <v>1</v>
      </c>
      <c r="BD58" s="72"/>
      <c r="BE58" s="46"/>
      <c r="BF58" s="46"/>
      <c r="BG58" s="46"/>
      <c r="BH58" s="46"/>
      <c r="BI58" s="46"/>
      <c r="BJ58" s="46"/>
      <c r="BK58" s="26"/>
      <c r="BL58" s="48">
        <f t="shared" si="85"/>
        <v>0</v>
      </c>
      <c r="BM58" s="72"/>
      <c r="BN58" s="46"/>
      <c r="BO58" s="46"/>
      <c r="BP58" s="46"/>
      <c r="BQ58" s="46"/>
      <c r="BR58" s="46"/>
      <c r="BS58" s="46"/>
      <c r="BT58" s="26"/>
      <c r="BU58" s="48">
        <f t="shared" si="86"/>
        <v>0</v>
      </c>
      <c r="BV58" s="72"/>
      <c r="BW58" s="46"/>
      <c r="BX58" s="46"/>
      <c r="BY58" s="46"/>
      <c r="BZ58" s="46"/>
      <c r="CA58" s="46"/>
      <c r="CB58" s="46"/>
      <c r="CC58" s="26"/>
      <c r="CD58" s="48">
        <f t="shared" si="87"/>
        <v>0</v>
      </c>
      <c r="CE58" s="72"/>
      <c r="CF58" s="46"/>
      <c r="CG58" s="46"/>
      <c r="CH58" s="46"/>
      <c r="CI58" s="46"/>
      <c r="CJ58" s="46"/>
      <c r="CK58" s="46"/>
      <c r="CL58" s="26"/>
      <c r="CM58" s="48">
        <f t="shared" si="88"/>
        <v>0</v>
      </c>
      <c r="CN58" s="72"/>
      <c r="CO58" s="46"/>
      <c r="CP58" s="46"/>
      <c r="CQ58" s="46"/>
      <c r="CR58" s="46"/>
      <c r="CS58" s="46"/>
      <c r="CT58" s="46"/>
      <c r="CU58" s="26"/>
      <c r="CV58" s="48">
        <f t="shared" si="89"/>
        <v>0</v>
      </c>
      <c r="CW58" s="72"/>
      <c r="CX58" s="46"/>
      <c r="CY58" s="46"/>
      <c r="CZ58" s="46"/>
      <c r="DA58" s="46"/>
      <c r="DB58" s="46"/>
      <c r="DC58" s="46"/>
      <c r="DD58" s="26"/>
      <c r="DE58" s="48">
        <f t="shared" si="90"/>
        <v>0</v>
      </c>
      <c r="DF58" s="72"/>
      <c r="DG58" s="46"/>
      <c r="DH58" s="46"/>
      <c r="DI58" s="46"/>
      <c r="DJ58" s="46"/>
      <c r="DK58" s="46"/>
      <c r="DL58" s="46"/>
      <c r="DM58" s="26"/>
      <c r="DN58" s="48">
        <f t="shared" si="91"/>
        <v>0</v>
      </c>
      <c r="DO58" s="66">
        <f t="shared" si="47"/>
        <v>1</v>
      </c>
    </row>
    <row r="59" spans="1:119" ht="93" thickBot="1" x14ac:dyDescent="0.3">
      <c r="A59" s="1"/>
      <c r="B59" s="32"/>
      <c r="C59" s="32"/>
      <c r="D59" s="35"/>
      <c r="E59" s="36"/>
      <c r="F59" s="32"/>
      <c r="G59" s="32"/>
      <c r="H59" s="32"/>
      <c r="I59" s="97"/>
      <c r="J59" s="51" t="s">
        <v>44</v>
      </c>
      <c r="K59" s="72"/>
      <c r="L59" s="46"/>
      <c r="M59" s="46"/>
      <c r="N59" s="46"/>
      <c r="O59" s="46"/>
      <c r="P59" s="46"/>
      <c r="Q59" s="46"/>
      <c r="R59" s="26"/>
      <c r="S59" s="48">
        <f t="shared" si="82"/>
        <v>0</v>
      </c>
      <c r="T59" s="78">
        <v>1</v>
      </c>
      <c r="U59" s="46"/>
      <c r="V59" s="46"/>
      <c r="W59" s="46"/>
      <c r="X59" s="46"/>
      <c r="Y59" s="46"/>
      <c r="Z59" s="46"/>
      <c r="AA59" s="26"/>
      <c r="AB59" s="52">
        <f>SUM(T59)</f>
        <v>1</v>
      </c>
      <c r="AC59" s="45">
        <v>0</v>
      </c>
      <c r="AD59" s="46"/>
      <c r="AE59" s="46"/>
      <c r="AF59" s="46"/>
      <c r="AG59" s="46"/>
      <c r="AH59" s="46"/>
      <c r="AI59" s="46"/>
      <c r="AJ59" s="26"/>
      <c r="AK59" s="48">
        <f t="shared" si="93"/>
        <v>0</v>
      </c>
      <c r="AL59" s="96">
        <v>0</v>
      </c>
      <c r="AM59" s="46"/>
      <c r="AN59" s="46"/>
      <c r="AO59" s="46"/>
      <c r="AP59" s="46"/>
      <c r="AQ59" s="46"/>
      <c r="AR59" s="46"/>
      <c r="AS59" s="26"/>
      <c r="AT59" s="48">
        <f t="shared" si="84"/>
        <v>0</v>
      </c>
      <c r="AU59" s="45">
        <v>0</v>
      </c>
      <c r="AV59" s="46"/>
      <c r="AW59" s="46"/>
      <c r="AX59" s="46"/>
      <c r="AY59" s="46"/>
      <c r="AZ59" s="46"/>
      <c r="BA59" s="46"/>
      <c r="BB59" s="26"/>
      <c r="BC59" s="48">
        <f>SUM(AU59:BB59)</f>
        <v>0</v>
      </c>
      <c r="BD59" s="96">
        <v>0</v>
      </c>
      <c r="BE59" s="46"/>
      <c r="BF59" s="46"/>
      <c r="BG59" s="46"/>
      <c r="BH59" s="46"/>
      <c r="BI59" s="46"/>
      <c r="BJ59" s="46"/>
      <c r="BK59" s="26"/>
      <c r="BL59" s="48">
        <f t="shared" si="85"/>
        <v>0</v>
      </c>
      <c r="BM59" s="72"/>
      <c r="BN59" s="46"/>
      <c r="BO59" s="46"/>
      <c r="BP59" s="46"/>
      <c r="BQ59" s="46"/>
      <c r="BR59" s="46"/>
      <c r="BS59" s="46"/>
      <c r="BT59" s="26"/>
      <c r="BU59" s="48">
        <f t="shared" si="86"/>
        <v>0</v>
      </c>
      <c r="BV59" s="72"/>
      <c r="BW59" s="46"/>
      <c r="BX59" s="46"/>
      <c r="BY59" s="46"/>
      <c r="BZ59" s="46"/>
      <c r="CA59" s="46"/>
      <c r="CB59" s="46"/>
      <c r="CC59" s="26"/>
      <c r="CD59" s="48">
        <f t="shared" si="87"/>
        <v>0</v>
      </c>
      <c r="CE59" s="72"/>
      <c r="CF59" s="46"/>
      <c r="CG59" s="46"/>
      <c r="CH59" s="46"/>
      <c r="CI59" s="46"/>
      <c r="CJ59" s="46"/>
      <c r="CK59" s="46"/>
      <c r="CL59" s="26"/>
      <c r="CM59" s="48">
        <f t="shared" si="88"/>
        <v>0</v>
      </c>
      <c r="CN59" s="72"/>
      <c r="CO59" s="46"/>
      <c r="CP59" s="46"/>
      <c r="CQ59" s="46"/>
      <c r="CR59" s="46"/>
      <c r="CS59" s="46"/>
      <c r="CT59" s="46"/>
      <c r="CU59" s="26"/>
      <c r="CV59" s="48">
        <f t="shared" si="89"/>
        <v>0</v>
      </c>
      <c r="CW59" s="72"/>
      <c r="CX59" s="46"/>
      <c r="CY59" s="46"/>
      <c r="CZ59" s="46"/>
      <c r="DA59" s="46"/>
      <c r="DB59" s="46"/>
      <c r="DC59" s="46"/>
      <c r="DD59" s="26"/>
      <c r="DE59" s="48">
        <f t="shared" si="90"/>
        <v>0</v>
      </c>
      <c r="DF59" s="72"/>
      <c r="DG59" s="46"/>
      <c r="DH59" s="46"/>
      <c r="DI59" s="46"/>
      <c r="DJ59" s="46"/>
      <c r="DK59" s="46"/>
      <c r="DL59" s="46"/>
      <c r="DM59" s="26"/>
      <c r="DN59" s="48">
        <f t="shared" si="91"/>
        <v>0</v>
      </c>
      <c r="DO59" s="66">
        <f t="shared" si="47"/>
        <v>1</v>
      </c>
    </row>
    <row r="60" spans="1:119" ht="93" x14ac:dyDescent="1.35">
      <c r="A60" s="1"/>
      <c r="B60" s="98"/>
      <c r="C60" s="33"/>
      <c r="D60" s="99"/>
      <c r="E60" s="33"/>
      <c r="F60" s="100"/>
      <c r="G60" s="2"/>
      <c r="H60" s="2"/>
      <c r="I60" s="2"/>
      <c r="J60" s="101"/>
      <c r="K60" s="102"/>
      <c r="L60" s="102"/>
      <c r="M60" s="103"/>
      <c r="N60" s="103"/>
      <c r="O60" s="103"/>
      <c r="P60" s="103"/>
      <c r="Q60" s="103"/>
      <c r="R60" s="103"/>
      <c r="S60" s="103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ht="93" x14ac:dyDescent="1.35">
      <c r="A61" s="1"/>
      <c r="B61" s="105"/>
      <c r="C61" s="106"/>
      <c r="D61" s="2"/>
      <c r="E61" s="2"/>
      <c r="F61" s="107"/>
      <c r="G61" s="2"/>
      <c r="H61" s="2"/>
      <c r="I61" s="2"/>
      <c r="J61" s="103"/>
      <c r="K61" s="102"/>
      <c r="L61" s="102"/>
      <c r="M61" s="103"/>
      <c r="N61" s="103"/>
      <c r="O61" s="103"/>
      <c r="P61" s="103"/>
      <c r="Q61" s="103"/>
      <c r="R61" s="103"/>
      <c r="S61" s="103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 x14ac:dyDescent="0.25">
      <c r="A62" s="1"/>
      <c r="B62" s="2"/>
      <c r="C62" s="2"/>
      <c r="D62" s="2"/>
      <c r="E62" s="2"/>
      <c r="F62" s="107"/>
      <c r="G62" s="2"/>
      <c r="H62" s="2"/>
      <c r="I62" s="2"/>
      <c r="J62" s="2"/>
      <c r="K62" s="3"/>
      <c r="L62" s="3"/>
      <c r="M62" s="4"/>
      <c r="N62" s="4"/>
      <c r="O62" s="4"/>
      <c r="P62" s="4"/>
      <c r="Q62" s="4"/>
      <c r="R62" s="4"/>
      <c r="S62" s="4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 x14ac:dyDescent="0.25">
      <c r="A63" s="1"/>
      <c r="B63" s="2"/>
      <c r="C63" s="2"/>
      <c r="D63" s="2"/>
      <c r="E63" s="2"/>
      <c r="F63" s="107"/>
      <c r="G63" s="2"/>
      <c r="H63" s="2"/>
      <c r="I63" s="2"/>
      <c r="J63" s="108"/>
      <c r="K63" s="3"/>
      <c r="L63" s="3"/>
      <c r="M63" s="4"/>
      <c r="N63" s="4"/>
      <c r="O63" s="4"/>
      <c r="P63" s="4"/>
      <c r="Q63" s="4"/>
      <c r="R63" s="4"/>
      <c r="S63" s="4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 x14ac:dyDescent="0.25">
      <c r="A64" s="1"/>
      <c r="B64" s="2"/>
      <c r="C64" s="2"/>
      <c r="D64" s="2"/>
      <c r="E64" s="2"/>
      <c r="F64" s="107"/>
      <c r="G64" s="2"/>
      <c r="H64" s="2"/>
      <c r="I64" s="2"/>
      <c r="J64" s="2"/>
      <c r="K64" s="3"/>
      <c r="L64" s="3"/>
      <c r="M64" s="4"/>
      <c r="N64" s="4"/>
      <c r="O64" s="4"/>
      <c r="P64" s="4"/>
      <c r="Q64" s="4"/>
      <c r="R64" s="4"/>
      <c r="S64" s="4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 x14ac:dyDescent="0.25">
      <c r="A65" s="1"/>
      <c r="B65" s="2"/>
      <c r="C65" s="2"/>
      <c r="D65" s="2"/>
      <c r="E65" s="2"/>
      <c r="F65" s="107"/>
      <c r="G65" s="2"/>
      <c r="H65" s="2"/>
      <c r="I65" s="2"/>
      <c r="J65" s="2"/>
      <c r="K65" s="3"/>
      <c r="L65" s="3"/>
      <c r="M65" s="4"/>
      <c r="N65" s="4"/>
      <c r="O65" s="4"/>
      <c r="P65" s="4"/>
      <c r="Q65" s="4"/>
      <c r="R65" s="4"/>
      <c r="S65" s="4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 x14ac:dyDescent="0.25">
      <c r="A66" s="1"/>
      <c r="B66" s="2"/>
      <c r="C66" s="2"/>
      <c r="D66" s="2"/>
      <c r="E66" s="2"/>
      <c r="F66" s="107"/>
      <c r="G66" s="2"/>
      <c r="H66" s="2"/>
      <c r="I66" s="2"/>
      <c r="J66" s="2"/>
      <c r="K66" s="3"/>
      <c r="L66" s="3"/>
      <c r="M66" s="4"/>
      <c r="N66" s="4"/>
      <c r="O66" s="4"/>
      <c r="P66" s="4"/>
      <c r="Q66" s="4"/>
      <c r="R66" s="4"/>
      <c r="S66" s="4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x14ac:dyDescent="0.25">
      <c r="A67" s="1"/>
      <c r="B67" s="2"/>
      <c r="C67" s="2"/>
      <c r="D67" s="2"/>
      <c r="E67" s="2"/>
      <c r="F67" s="107"/>
      <c r="G67" s="2"/>
      <c r="H67" s="2"/>
      <c r="I67" s="2"/>
      <c r="J67" s="2"/>
      <c r="K67" s="3"/>
      <c r="L67" s="3"/>
      <c r="M67" s="4"/>
      <c r="N67" s="4"/>
      <c r="O67" s="4"/>
      <c r="P67" s="4"/>
      <c r="Q67" s="4"/>
      <c r="R67" s="4"/>
      <c r="S67" s="4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 x14ac:dyDescent="0.25">
      <c r="A68" s="1"/>
      <c r="B68" s="2"/>
      <c r="C68" s="2"/>
      <c r="D68" s="2"/>
      <c r="E68" s="2"/>
      <c r="F68" s="107"/>
      <c r="G68" s="2"/>
      <c r="H68" s="2"/>
      <c r="I68" s="2"/>
      <c r="J68" s="2"/>
      <c r="K68" s="3"/>
      <c r="L68" s="3"/>
      <c r="M68" s="4"/>
      <c r="N68" s="4"/>
      <c r="O68" s="4"/>
      <c r="P68" s="4"/>
      <c r="Q68" s="4"/>
      <c r="R68" s="4"/>
      <c r="S68" s="4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 x14ac:dyDescent="0.25">
      <c r="A69" s="1"/>
      <c r="B69" s="2"/>
      <c r="C69" s="2"/>
      <c r="D69" s="2"/>
      <c r="E69" s="2"/>
      <c r="F69" s="107"/>
      <c r="G69" s="2"/>
      <c r="H69" s="2"/>
      <c r="I69" s="2"/>
      <c r="J69" s="2"/>
      <c r="K69" s="3"/>
      <c r="L69" s="3"/>
      <c r="M69" s="4"/>
      <c r="N69" s="4"/>
      <c r="O69" s="4"/>
      <c r="P69" s="4"/>
      <c r="Q69" s="4"/>
      <c r="R69" s="4"/>
      <c r="S69" s="4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 x14ac:dyDescent="0.25">
      <c r="A70" s="1"/>
      <c r="B70" s="2"/>
      <c r="C70" s="2"/>
      <c r="D70" s="2"/>
      <c r="E70" s="2"/>
      <c r="F70" s="107"/>
      <c r="G70" s="2"/>
      <c r="H70" s="2"/>
      <c r="I70" s="2"/>
      <c r="J70" s="2"/>
      <c r="K70" s="3"/>
      <c r="L70" s="3"/>
      <c r="M70" s="4"/>
      <c r="N70" s="4"/>
      <c r="O70" s="4"/>
      <c r="P70" s="4"/>
      <c r="Q70" s="4"/>
      <c r="R70" s="4"/>
      <c r="S70" s="4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 x14ac:dyDescent="0.25">
      <c r="A71" s="1"/>
      <c r="B71" s="2"/>
      <c r="C71" s="2"/>
      <c r="D71" s="2"/>
      <c r="E71" s="2"/>
      <c r="F71" s="107"/>
      <c r="G71" s="2"/>
      <c r="H71" s="2"/>
      <c r="I71" s="2"/>
      <c r="J71" s="2"/>
      <c r="K71" s="3"/>
      <c r="L71" s="3"/>
      <c r="M71" s="4"/>
      <c r="N71" s="4"/>
      <c r="O71" s="4"/>
      <c r="P71" s="4"/>
      <c r="Q71" s="4"/>
      <c r="R71" s="4"/>
      <c r="S71" s="4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 x14ac:dyDescent="0.25">
      <c r="A72" s="1"/>
      <c r="B72" s="2"/>
      <c r="C72" s="2"/>
      <c r="D72" s="2"/>
      <c r="E72" s="2"/>
      <c r="F72" s="107"/>
      <c r="G72" s="2"/>
      <c r="H72" s="2"/>
      <c r="I72" s="2"/>
      <c r="J72" s="2"/>
      <c r="K72" s="3"/>
      <c r="L72" s="3"/>
      <c r="M72" s="4"/>
      <c r="N72" s="4"/>
      <c r="O72" s="4"/>
      <c r="P72" s="4"/>
      <c r="Q72" s="4"/>
      <c r="R72" s="4"/>
      <c r="S72" s="4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 ht="61.5" x14ac:dyDescent="0.9">
      <c r="A73" s="1"/>
      <c r="B73" s="109"/>
      <c r="C73" s="109"/>
      <c r="D73" s="109"/>
      <c r="E73" s="109"/>
      <c r="F73" s="110"/>
      <c r="G73" s="109"/>
      <c r="H73" s="109"/>
      <c r="I73" s="109"/>
      <c r="J73" s="109"/>
      <c r="K73" s="3"/>
      <c r="L73" s="3"/>
      <c r="M73" s="4"/>
      <c r="N73" s="4"/>
      <c r="O73" s="4"/>
      <c r="P73" s="4"/>
      <c r="Q73" s="4"/>
      <c r="R73" s="4"/>
      <c r="S73" s="4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ht="61.5" x14ac:dyDescent="0.9">
      <c r="A74" s="1"/>
      <c r="B74" s="109"/>
      <c r="C74" s="109"/>
      <c r="D74" s="109"/>
      <c r="E74" s="109"/>
      <c r="F74" s="110"/>
      <c r="G74" s="109"/>
      <c r="H74" s="109"/>
      <c r="I74" s="109"/>
      <c r="J74" s="109"/>
      <c r="K74" s="3"/>
      <c r="L74" s="3"/>
      <c r="M74" s="4"/>
      <c r="N74" s="4"/>
      <c r="O74" s="4"/>
      <c r="P74" s="4"/>
      <c r="Q74" s="4"/>
      <c r="R74" s="4"/>
      <c r="S74" s="4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ht="61.5" x14ac:dyDescent="0.9">
      <c r="A75" s="1"/>
      <c r="B75" s="109"/>
      <c r="C75" s="109"/>
      <c r="D75" s="109"/>
      <c r="E75" s="109"/>
      <c r="F75" s="110"/>
      <c r="G75" s="109"/>
      <c r="H75" s="109"/>
      <c r="I75" s="109"/>
      <c r="J75" s="109"/>
      <c r="K75" s="3"/>
      <c r="L75" s="3"/>
      <c r="M75" s="4"/>
      <c r="N75" s="4"/>
      <c r="O75" s="4"/>
      <c r="P75" s="4"/>
      <c r="Q75" s="4"/>
      <c r="R75" s="4"/>
      <c r="S75" s="4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ht="61.5" x14ac:dyDescent="0.9">
      <c r="A76" s="1"/>
      <c r="B76" s="109"/>
      <c r="C76" s="109"/>
      <c r="D76" s="109"/>
      <c r="E76" s="109"/>
      <c r="F76" s="110"/>
      <c r="G76" s="109"/>
      <c r="H76" s="109"/>
      <c r="I76" s="109"/>
      <c r="J76" s="109"/>
      <c r="K76" s="3"/>
      <c r="L76" s="3"/>
      <c r="M76" s="4"/>
      <c r="N76" s="4"/>
      <c r="O76" s="4"/>
      <c r="P76" s="4"/>
      <c r="Q76" s="4"/>
      <c r="R76" s="4"/>
      <c r="S76" s="4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 ht="92.25" x14ac:dyDescent="1.35">
      <c r="A77" s="1"/>
      <c r="B77" s="103"/>
      <c r="C77" s="103"/>
      <c r="D77" s="103"/>
      <c r="E77" s="103"/>
      <c r="F77" s="111"/>
      <c r="G77" s="103"/>
      <c r="H77" s="103"/>
      <c r="I77" s="103"/>
      <c r="J77" s="103"/>
      <c r="K77" s="102"/>
      <c r="L77" s="3"/>
      <c r="M77" s="4"/>
      <c r="N77" s="4"/>
      <c r="O77" s="4"/>
      <c r="P77" s="4"/>
      <c r="Q77" s="4"/>
      <c r="R77" s="4"/>
      <c r="S77" s="4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 ht="92.25" x14ac:dyDescent="1.35">
      <c r="A78" s="1"/>
      <c r="B78" s="103"/>
      <c r="C78" s="103"/>
      <c r="D78" s="103"/>
      <c r="E78" s="103"/>
      <c r="F78" s="111"/>
      <c r="G78" s="103"/>
      <c r="H78" s="103"/>
      <c r="I78" s="103"/>
      <c r="J78" s="103"/>
      <c r="K78" s="102"/>
      <c r="L78" s="3"/>
      <c r="M78" s="4"/>
      <c r="N78" s="4"/>
      <c r="O78" s="4"/>
      <c r="P78" s="4"/>
      <c r="Q78" s="4"/>
      <c r="R78" s="4"/>
      <c r="S78" s="4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 ht="92.25" x14ac:dyDescent="1.35">
      <c r="A79" s="1"/>
      <c r="B79" s="103"/>
      <c r="C79" s="103"/>
      <c r="D79" s="103"/>
      <c r="E79" s="103"/>
      <c r="F79" s="111"/>
      <c r="G79" s="103"/>
      <c r="H79" s="103"/>
      <c r="I79" s="103"/>
      <c r="J79" s="103"/>
      <c r="K79" s="102"/>
      <c r="L79" s="3"/>
      <c r="M79" s="4"/>
      <c r="N79" s="4"/>
      <c r="O79" s="4"/>
      <c r="P79" s="4"/>
      <c r="Q79" s="4"/>
      <c r="R79" s="4"/>
      <c r="S79" s="4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 ht="92.25" x14ac:dyDescent="1.35">
      <c r="A80" s="1"/>
      <c r="B80" s="103"/>
      <c r="C80" s="103"/>
      <c r="D80" s="103"/>
      <c r="E80" s="103"/>
      <c r="F80" s="111"/>
      <c r="G80" s="103"/>
      <c r="H80" s="103"/>
      <c r="I80" s="103"/>
      <c r="J80" s="103"/>
      <c r="K80" s="102"/>
      <c r="L80" s="3"/>
      <c r="M80" s="4"/>
      <c r="N80" s="4"/>
      <c r="O80" s="4"/>
      <c r="P80" s="4"/>
      <c r="Q80" s="4"/>
      <c r="R80" s="4"/>
      <c r="S80" s="4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ht="92.25" x14ac:dyDescent="1.35">
      <c r="A81" s="1"/>
      <c r="B81" s="103"/>
      <c r="C81" s="103"/>
      <c r="D81" s="103"/>
      <c r="E81" s="103"/>
      <c r="F81" s="111"/>
      <c r="G81" s="103"/>
      <c r="H81" s="103"/>
      <c r="I81" s="103"/>
      <c r="J81" s="103"/>
      <c r="K81" s="102"/>
      <c r="L81" s="3"/>
      <c r="M81" s="4"/>
      <c r="N81" s="4"/>
      <c r="O81" s="4"/>
      <c r="P81" s="4"/>
      <c r="Q81" s="4"/>
      <c r="R81" s="4"/>
      <c r="S81" s="4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 ht="92.25" x14ac:dyDescent="1.35">
      <c r="A82" s="1"/>
      <c r="B82" s="103"/>
      <c r="C82" s="103"/>
      <c r="D82" s="103"/>
      <c r="E82" s="103"/>
      <c r="F82" s="111"/>
      <c r="G82" s="103"/>
      <c r="H82" s="103"/>
      <c r="I82" s="103"/>
      <c r="J82" s="103"/>
      <c r="K82" s="102"/>
      <c r="L82" s="3"/>
      <c r="M82" s="4"/>
      <c r="N82" s="4"/>
      <c r="O82" s="4"/>
      <c r="P82" s="4"/>
      <c r="Q82" s="4"/>
      <c r="R82" s="4"/>
      <c r="S82" s="4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 ht="92.25" x14ac:dyDescent="1.35">
      <c r="A83" s="1"/>
      <c r="B83" s="103"/>
      <c r="C83" s="103"/>
      <c r="D83" s="103"/>
      <c r="E83" s="103"/>
      <c r="F83" s="111"/>
      <c r="G83" s="103"/>
      <c r="H83" s="103"/>
      <c r="I83" s="103"/>
      <c r="J83" s="103"/>
      <c r="K83" s="102"/>
      <c r="L83" s="3"/>
      <c r="M83" s="4"/>
      <c r="N83" s="4"/>
      <c r="O83" s="4"/>
      <c r="P83" s="4"/>
      <c r="Q83" s="4"/>
      <c r="R83" s="4"/>
      <c r="S83" s="4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 ht="92.25" x14ac:dyDescent="1.35">
      <c r="A84" s="1"/>
      <c r="B84" s="103"/>
      <c r="C84" s="103"/>
      <c r="D84" s="103"/>
      <c r="E84" s="103"/>
      <c r="F84" s="111"/>
      <c r="G84" s="103"/>
      <c r="H84" s="103"/>
      <c r="I84" s="103"/>
      <c r="J84" s="103"/>
      <c r="K84" s="102"/>
      <c r="L84" s="3"/>
      <c r="M84" s="4"/>
      <c r="N84" s="4"/>
      <c r="O84" s="4"/>
      <c r="P84" s="4"/>
      <c r="Q84" s="4"/>
      <c r="R84" s="4"/>
      <c r="S84" s="4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 ht="92.25" x14ac:dyDescent="1.35">
      <c r="A85" s="1"/>
      <c r="B85" s="103"/>
      <c r="C85" s="103"/>
      <c r="D85" s="103"/>
      <c r="E85" s="103"/>
      <c r="F85" s="111"/>
      <c r="G85" s="103"/>
      <c r="H85" s="103"/>
      <c r="I85" s="103"/>
      <c r="J85" s="103"/>
      <c r="K85" s="102"/>
      <c r="L85" s="3"/>
      <c r="M85" s="4"/>
      <c r="N85" s="4"/>
      <c r="O85" s="4"/>
      <c r="P85" s="4"/>
      <c r="Q85" s="4"/>
      <c r="R85" s="4"/>
      <c r="S85" s="4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 ht="92.25" x14ac:dyDescent="1.35">
      <c r="A86" s="1"/>
      <c r="B86" s="112" t="s">
        <v>91</v>
      </c>
      <c r="C86" s="18"/>
      <c r="D86" s="103"/>
      <c r="E86" s="103"/>
      <c r="F86" s="111"/>
      <c r="G86" s="112" t="s">
        <v>92</v>
      </c>
      <c r="H86" s="18"/>
      <c r="I86" s="18"/>
      <c r="J86" s="18"/>
      <c r="K86" s="102"/>
      <c r="L86" s="3"/>
      <c r="M86" s="4"/>
      <c r="N86" s="4"/>
      <c r="O86" s="4"/>
      <c r="P86" s="4"/>
      <c r="Q86" s="4"/>
      <c r="R86" s="4"/>
      <c r="S86" s="4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 ht="92.25" x14ac:dyDescent="1.35">
      <c r="A87" s="1"/>
      <c r="B87" s="103"/>
      <c r="C87" s="103"/>
      <c r="D87" s="103"/>
      <c r="E87" s="103"/>
      <c r="F87" s="111"/>
      <c r="G87" s="103"/>
      <c r="H87" s="103"/>
      <c r="I87" s="103"/>
      <c r="J87" s="103"/>
      <c r="K87" s="102"/>
      <c r="L87" s="3"/>
      <c r="M87" s="4"/>
      <c r="N87" s="4"/>
      <c r="O87" s="4"/>
      <c r="P87" s="4"/>
      <c r="Q87" s="4"/>
      <c r="R87" s="4"/>
      <c r="S87" s="4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 ht="92.25" x14ac:dyDescent="1.35">
      <c r="A88" s="1"/>
      <c r="B88" s="103"/>
      <c r="C88" s="103"/>
      <c r="D88" s="103"/>
      <c r="E88" s="103"/>
      <c r="F88" s="111"/>
      <c r="G88" s="103"/>
      <c r="H88" s="103"/>
      <c r="I88" s="103"/>
      <c r="J88" s="103"/>
      <c r="K88" s="102"/>
      <c r="L88" s="3"/>
      <c r="M88" s="4"/>
      <c r="N88" s="4"/>
      <c r="O88" s="4"/>
      <c r="P88" s="4"/>
      <c r="Q88" s="4"/>
      <c r="R88" s="4"/>
      <c r="S88" s="4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 x14ac:dyDescent="0.25">
      <c r="A89" s="1"/>
      <c r="B89" s="2"/>
      <c r="C89" s="2"/>
      <c r="D89" s="2"/>
      <c r="E89" s="2"/>
      <c r="F89" s="107"/>
      <c r="G89" s="2"/>
      <c r="H89" s="2"/>
      <c r="I89" s="2"/>
      <c r="J89" s="2"/>
      <c r="K89" s="3"/>
      <c r="L89" s="3"/>
      <c r="M89" s="4"/>
      <c r="N89" s="4"/>
      <c r="O89" s="4"/>
      <c r="P89" s="4"/>
      <c r="Q89" s="4"/>
      <c r="R89" s="4"/>
      <c r="S89" s="4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 x14ac:dyDescent="0.25">
      <c r="A90" s="1"/>
      <c r="B90" s="2"/>
      <c r="C90" s="2"/>
      <c r="D90" s="2"/>
      <c r="E90" s="2"/>
      <c r="F90" s="107"/>
      <c r="G90" s="2"/>
      <c r="H90" s="2"/>
      <c r="I90" s="2"/>
      <c r="J90" s="2"/>
      <c r="K90" s="3"/>
      <c r="L90" s="3"/>
      <c r="M90" s="4"/>
      <c r="N90" s="4"/>
      <c r="O90" s="4"/>
      <c r="P90" s="4"/>
      <c r="Q90" s="4"/>
      <c r="R90" s="4"/>
      <c r="S90" s="4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 x14ac:dyDescent="0.25">
      <c r="A91" s="1"/>
      <c r="B91" s="2"/>
      <c r="C91" s="2"/>
      <c r="D91" s="2"/>
      <c r="E91" s="2"/>
      <c r="F91" s="107"/>
      <c r="G91" s="2"/>
      <c r="H91" s="2"/>
      <c r="I91" s="2"/>
      <c r="J91" s="2"/>
      <c r="K91" s="3"/>
      <c r="L91" s="3"/>
      <c r="M91" s="4"/>
      <c r="N91" s="4"/>
      <c r="O91" s="4"/>
      <c r="P91" s="4"/>
      <c r="Q91" s="4"/>
      <c r="R91" s="4"/>
      <c r="S91" s="4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 x14ac:dyDescent="0.25">
      <c r="A92" s="1"/>
      <c r="B92" s="2"/>
      <c r="C92" s="2"/>
      <c r="D92" s="2"/>
      <c r="E92" s="2"/>
      <c r="F92" s="107"/>
      <c r="G92" s="2"/>
      <c r="H92" s="2"/>
      <c r="I92" s="2"/>
      <c r="J92" s="2"/>
      <c r="K92" s="3"/>
      <c r="L92" s="3"/>
      <c r="M92" s="4"/>
      <c r="N92" s="4"/>
      <c r="O92" s="4"/>
      <c r="P92" s="4"/>
      <c r="Q92" s="4"/>
      <c r="R92" s="4"/>
      <c r="S92" s="4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 x14ac:dyDescent="0.25">
      <c r="A93" s="1"/>
      <c r="B93" s="2"/>
      <c r="C93" s="2"/>
      <c r="D93" s="2"/>
      <c r="E93" s="2"/>
      <c r="F93" s="107"/>
      <c r="G93" s="2"/>
      <c r="H93" s="2"/>
      <c r="I93" s="2"/>
      <c r="J93" s="2"/>
      <c r="K93" s="3"/>
      <c r="L93" s="3"/>
      <c r="M93" s="4"/>
      <c r="N93" s="4"/>
      <c r="O93" s="4"/>
      <c r="P93" s="4"/>
      <c r="Q93" s="4"/>
      <c r="R93" s="4"/>
      <c r="S93" s="4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 x14ac:dyDescent="0.25">
      <c r="A94" s="1"/>
      <c r="B94" s="2"/>
      <c r="C94" s="2"/>
      <c r="D94" s="2"/>
      <c r="E94" s="2"/>
      <c r="F94" s="107"/>
      <c r="G94" s="2"/>
      <c r="H94" s="2"/>
      <c r="I94" s="2"/>
      <c r="J94" s="2"/>
      <c r="K94" s="3"/>
      <c r="L94" s="3"/>
      <c r="M94" s="4"/>
      <c r="N94" s="4"/>
      <c r="O94" s="4"/>
      <c r="P94" s="4"/>
      <c r="Q94" s="4"/>
      <c r="R94" s="4"/>
      <c r="S94" s="4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 x14ac:dyDescent="0.25">
      <c r="A95" s="1"/>
      <c r="B95" s="2"/>
      <c r="C95" s="2"/>
      <c r="D95" s="2"/>
      <c r="E95" s="2"/>
      <c r="F95" s="107"/>
      <c r="G95" s="2"/>
      <c r="H95" s="2"/>
      <c r="I95" s="2"/>
      <c r="J95" s="2"/>
      <c r="K95" s="3"/>
      <c r="L95" s="3"/>
      <c r="M95" s="4"/>
      <c r="N95" s="4"/>
      <c r="O95" s="4"/>
      <c r="P95" s="4"/>
      <c r="Q95" s="4"/>
      <c r="R95" s="4"/>
      <c r="S95" s="4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 x14ac:dyDescent="0.25">
      <c r="A96" s="1"/>
      <c r="B96" s="2"/>
      <c r="C96" s="2"/>
      <c r="D96" s="2"/>
      <c r="E96" s="2"/>
      <c r="F96" s="107"/>
      <c r="G96" s="2"/>
      <c r="H96" s="2"/>
      <c r="I96" s="2"/>
      <c r="J96" s="2"/>
      <c r="K96" s="3"/>
      <c r="L96" s="3"/>
      <c r="M96" s="4"/>
      <c r="N96" s="4"/>
      <c r="O96" s="4"/>
      <c r="P96" s="4"/>
      <c r="Q96" s="4"/>
      <c r="R96" s="4"/>
      <c r="S96" s="4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 x14ac:dyDescent="0.25">
      <c r="A97" s="1"/>
      <c r="B97" s="2"/>
      <c r="C97" s="2"/>
      <c r="D97" s="2"/>
      <c r="E97" s="2"/>
      <c r="F97" s="107"/>
      <c r="G97" s="2"/>
      <c r="H97" s="2"/>
      <c r="I97" s="2"/>
      <c r="J97" s="2"/>
      <c r="K97" s="3"/>
      <c r="L97" s="3"/>
      <c r="M97" s="4"/>
      <c r="N97" s="4"/>
      <c r="O97" s="4"/>
      <c r="P97" s="4"/>
      <c r="Q97" s="4"/>
      <c r="R97" s="4"/>
      <c r="S97" s="4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 x14ac:dyDescent="0.25">
      <c r="A98" s="1"/>
      <c r="B98" s="2"/>
      <c r="C98" s="2"/>
      <c r="D98" s="2"/>
      <c r="E98" s="2"/>
      <c r="F98" s="107"/>
      <c r="G98" s="2"/>
      <c r="H98" s="2"/>
      <c r="I98" s="2"/>
      <c r="J98" s="2"/>
      <c r="K98" s="3"/>
      <c r="L98" s="3"/>
      <c r="M98" s="4"/>
      <c r="N98" s="4"/>
      <c r="O98" s="4"/>
      <c r="P98" s="4"/>
      <c r="Q98" s="4"/>
      <c r="R98" s="4"/>
      <c r="S98" s="4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 x14ac:dyDescent="0.25">
      <c r="A99" s="1"/>
      <c r="B99" s="2"/>
      <c r="C99" s="2"/>
      <c r="D99" s="2"/>
      <c r="E99" s="2"/>
      <c r="F99" s="107"/>
      <c r="G99" s="2"/>
      <c r="H99" s="2"/>
      <c r="I99" s="2"/>
      <c r="J99" s="2"/>
      <c r="K99" s="3"/>
      <c r="L99" s="3"/>
      <c r="M99" s="4"/>
      <c r="N99" s="4"/>
      <c r="O99" s="4"/>
      <c r="P99" s="4"/>
      <c r="Q99" s="4"/>
      <c r="R99" s="4"/>
      <c r="S99" s="4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 x14ac:dyDescent="0.25">
      <c r="A100" s="1"/>
      <c r="B100" s="2"/>
      <c r="C100" s="2"/>
      <c r="D100" s="2"/>
      <c r="E100" s="2"/>
      <c r="F100" s="107"/>
      <c r="G100" s="2"/>
      <c r="H100" s="2"/>
      <c r="I100" s="2"/>
      <c r="J100" s="2"/>
      <c r="K100" s="3"/>
      <c r="L100" s="3"/>
      <c r="M100" s="4"/>
      <c r="N100" s="4"/>
      <c r="O100" s="4"/>
      <c r="P100" s="4"/>
      <c r="Q100" s="4"/>
      <c r="R100" s="4"/>
      <c r="S100" s="4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 x14ac:dyDescent="0.25">
      <c r="A101" s="1"/>
      <c r="B101" s="2"/>
      <c r="C101" s="2"/>
      <c r="D101" s="2"/>
      <c r="E101" s="2"/>
      <c r="F101" s="107"/>
      <c r="G101" s="2"/>
      <c r="H101" s="2"/>
      <c r="I101" s="2"/>
      <c r="J101" s="2"/>
      <c r="K101" s="3"/>
      <c r="L101" s="3"/>
      <c r="M101" s="4"/>
      <c r="N101" s="4"/>
      <c r="O101" s="4"/>
      <c r="P101" s="4"/>
      <c r="Q101" s="4"/>
      <c r="R101" s="4"/>
      <c r="S101" s="4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 x14ac:dyDescent="0.25">
      <c r="A102" s="1"/>
      <c r="B102" s="2"/>
      <c r="C102" s="2"/>
      <c r="D102" s="2"/>
      <c r="E102" s="2"/>
      <c r="F102" s="107"/>
      <c r="G102" s="2"/>
      <c r="H102" s="2"/>
      <c r="I102" s="2"/>
      <c r="J102" s="2"/>
      <c r="K102" s="3"/>
      <c r="L102" s="3"/>
      <c r="M102" s="4"/>
      <c r="N102" s="4"/>
      <c r="O102" s="4"/>
      <c r="P102" s="4"/>
      <c r="Q102" s="4"/>
      <c r="R102" s="4"/>
      <c r="S102" s="4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 x14ac:dyDescent="0.25">
      <c r="A103" s="1"/>
      <c r="B103" s="2"/>
      <c r="C103" s="2"/>
      <c r="D103" s="2"/>
      <c r="E103" s="2"/>
      <c r="F103" s="107"/>
      <c r="G103" s="2"/>
      <c r="H103" s="2"/>
      <c r="I103" s="2"/>
      <c r="J103" s="2"/>
      <c r="K103" s="3"/>
      <c r="L103" s="3"/>
      <c r="M103" s="4"/>
      <c r="N103" s="4"/>
      <c r="O103" s="4"/>
      <c r="P103" s="4"/>
      <c r="Q103" s="4"/>
      <c r="R103" s="4"/>
      <c r="S103" s="4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 x14ac:dyDescent="0.25">
      <c r="A104" s="1"/>
      <c r="B104" s="2"/>
      <c r="C104" s="2"/>
      <c r="D104" s="2"/>
      <c r="E104" s="2"/>
      <c r="F104" s="107"/>
      <c r="G104" s="2"/>
      <c r="H104" s="2"/>
      <c r="I104" s="2"/>
      <c r="J104" s="2"/>
      <c r="K104" s="3"/>
      <c r="L104" s="3"/>
      <c r="M104" s="4"/>
      <c r="N104" s="4"/>
      <c r="O104" s="4"/>
      <c r="P104" s="4"/>
      <c r="Q104" s="4"/>
      <c r="R104" s="4"/>
      <c r="S104" s="4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 x14ac:dyDescent="0.25">
      <c r="A105" s="1"/>
      <c r="B105" s="2"/>
      <c r="C105" s="2"/>
      <c r="D105" s="2"/>
      <c r="E105" s="2"/>
      <c r="F105" s="107"/>
      <c r="G105" s="2"/>
      <c r="H105" s="2"/>
      <c r="I105" s="2"/>
      <c r="J105" s="2"/>
      <c r="K105" s="3"/>
      <c r="L105" s="3"/>
      <c r="M105" s="4"/>
      <c r="N105" s="4"/>
      <c r="O105" s="4"/>
      <c r="P105" s="4"/>
      <c r="Q105" s="4"/>
      <c r="R105" s="4"/>
      <c r="S105" s="4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 x14ac:dyDescent="0.25">
      <c r="A106" s="1"/>
      <c r="B106" s="2"/>
      <c r="C106" s="2"/>
      <c r="D106" s="2"/>
      <c r="E106" s="2"/>
      <c r="F106" s="107"/>
      <c r="G106" s="2"/>
      <c r="H106" s="2"/>
      <c r="I106" s="2"/>
      <c r="J106" s="2"/>
      <c r="K106" s="3"/>
      <c r="L106" s="3"/>
      <c r="M106" s="4"/>
      <c r="N106" s="4"/>
      <c r="O106" s="4"/>
      <c r="P106" s="4"/>
      <c r="Q106" s="4"/>
      <c r="R106" s="4"/>
      <c r="S106" s="4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</row>
    <row r="107" spans="1:119" x14ac:dyDescent="0.25">
      <c r="A107" s="1"/>
      <c r="B107" s="2"/>
      <c r="C107" s="2"/>
      <c r="D107" s="2"/>
      <c r="E107" s="2"/>
      <c r="F107" s="107"/>
      <c r="G107" s="2"/>
      <c r="H107" s="2"/>
      <c r="I107" s="2"/>
      <c r="J107" s="2"/>
      <c r="K107" s="3"/>
      <c r="L107" s="3"/>
      <c r="M107" s="4"/>
      <c r="N107" s="4"/>
      <c r="O107" s="4"/>
      <c r="P107" s="4"/>
      <c r="Q107" s="4"/>
      <c r="R107" s="4"/>
      <c r="S107" s="4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</row>
    <row r="108" spans="1:119" x14ac:dyDescent="0.25">
      <c r="A108" s="1"/>
      <c r="B108" s="2"/>
      <c r="C108" s="2"/>
      <c r="D108" s="2"/>
      <c r="E108" s="2"/>
      <c r="F108" s="107"/>
      <c r="G108" s="2"/>
      <c r="H108" s="2"/>
      <c r="I108" s="2"/>
      <c r="J108" s="2"/>
      <c r="K108" s="3"/>
      <c r="L108" s="3"/>
      <c r="M108" s="4"/>
      <c r="N108" s="4"/>
      <c r="O108" s="4"/>
      <c r="P108" s="4"/>
      <c r="Q108" s="4"/>
      <c r="R108" s="4"/>
      <c r="S108" s="4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</row>
    <row r="109" spans="1:119" x14ac:dyDescent="0.25">
      <c r="A109" s="1"/>
      <c r="B109" s="2"/>
      <c r="C109" s="2"/>
      <c r="D109" s="2"/>
      <c r="E109" s="2"/>
      <c r="F109" s="107"/>
      <c r="G109" s="2"/>
      <c r="H109" s="2"/>
      <c r="I109" s="2"/>
      <c r="J109" s="2"/>
      <c r="K109" s="3"/>
      <c r="L109" s="3"/>
      <c r="M109" s="4"/>
      <c r="N109" s="4"/>
      <c r="O109" s="4"/>
      <c r="P109" s="4"/>
      <c r="Q109" s="4"/>
      <c r="R109" s="4"/>
      <c r="S109" s="4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 x14ac:dyDescent="0.25">
      <c r="A110" s="1"/>
      <c r="B110" s="2"/>
      <c r="C110" s="2"/>
      <c r="D110" s="2"/>
      <c r="E110" s="2"/>
      <c r="F110" s="107"/>
      <c r="G110" s="2"/>
      <c r="H110" s="2"/>
      <c r="I110" s="2"/>
      <c r="J110" s="2"/>
      <c r="K110" s="3"/>
      <c r="L110" s="3"/>
      <c r="M110" s="4"/>
      <c r="N110" s="4"/>
      <c r="O110" s="4"/>
      <c r="P110" s="4"/>
      <c r="Q110" s="4"/>
      <c r="R110" s="4"/>
      <c r="S110" s="4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 x14ac:dyDescent="0.25">
      <c r="A111" s="1"/>
      <c r="B111" s="2"/>
      <c r="C111" s="2"/>
      <c r="D111" s="2"/>
      <c r="E111" s="2"/>
      <c r="F111" s="107"/>
      <c r="G111" s="2"/>
      <c r="H111" s="2"/>
      <c r="I111" s="2"/>
      <c r="J111" s="2"/>
      <c r="K111" s="3"/>
      <c r="L111" s="3"/>
      <c r="M111" s="4"/>
      <c r="N111" s="4"/>
      <c r="O111" s="4"/>
      <c r="P111" s="4"/>
      <c r="Q111" s="4"/>
      <c r="R111" s="4"/>
      <c r="S111" s="4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 x14ac:dyDescent="0.25">
      <c r="A112" s="1"/>
      <c r="B112" s="2"/>
      <c r="C112" s="2"/>
      <c r="D112" s="2"/>
      <c r="E112" s="2"/>
      <c r="F112" s="107"/>
      <c r="G112" s="2"/>
      <c r="H112" s="2"/>
      <c r="I112" s="2"/>
      <c r="J112" s="2"/>
      <c r="K112" s="3"/>
      <c r="L112" s="3"/>
      <c r="M112" s="4"/>
      <c r="N112" s="4"/>
      <c r="O112" s="4"/>
      <c r="P112" s="4"/>
      <c r="Q112" s="4"/>
      <c r="R112" s="4"/>
      <c r="S112" s="4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 x14ac:dyDescent="0.25">
      <c r="A113" s="1"/>
      <c r="B113" s="2"/>
      <c r="C113" s="2"/>
      <c r="D113" s="2"/>
      <c r="E113" s="2"/>
      <c r="F113" s="107"/>
      <c r="G113" s="2"/>
      <c r="H113" s="2"/>
      <c r="I113" s="2"/>
      <c r="J113" s="2"/>
      <c r="K113" s="3"/>
      <c r="L113" s="3"/>
      <c r="M113" s="4"/>
      <c r="N113" s="4"/>
      <c r="O113" s="4"/>
      <c r="P113" s="4"/>
      <c r="Q113" s="4"/>
      <c r="R113" s="4"/>
      <c r="S113" s="4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 x14ac:dyDescent="0.25">
      <c r="A114" s="1"/>
      <c r="B114" s="2"/>
      <c r="C114" s="2"/>
      <c r="D114" s="2"/>
      <c r="E114" s="2"/>
      <c r="F114" s="107"/>
      <c r="G114" s="2"/>
      <c r="H114" s="2"/>
      <c r="I114" s="2"/>
      <c r="J114" s="2"/>
      <c r="K114" s="3"/>
      <c r="L114" s="3"/>
      <c r="M114" s="4"/>
      <c r="N114" s="4"/>
      <c r="O114" s="4"/>
      <c r="P114" s="4"/>
      <c r="Q114" s="4"/>
      <c r="R114" s="4"/>
      <c r="S114" s="4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 x14ac:dyDescent="0.25">
      <c r="A115" s="1"/>
      <c r="B115" s="2"/>
      <c r="C115" s="2"/>
      <c r="D115" s="2"/>
      <c r="E115" s="2"/>
      <c r="F115" s="107"/>
      <c r="G115" s="2"/>
      <c r="H115" s="2"/>
      <c r="I115" s="2"/>
      <c r="J115" s="2"/>
      <c r="K115" s="3"/>
      <c r="L115" s="3"/>
      <c r="M115" s="4"/>
      <c r="N115" s="4"/>
      <c r="O115" s="4"/>
      <c r="P115" s="4"/>
      <c r="Q115" s="4"/>
      <c r="R115" s="4"/>
      <c r="S115" s="4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3"/>
      <c r="M116" s="4"/>
      <c r="N116" s="4"/>
      <c r="O116" s="4"/>
      <c r="P116" s="4"/>
      <c r="Q116" s="4"/>
      <c r="R116" s="4"/>
      <c r="S116" s="4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3"/>
      <c r="M117" s="4"/>
      <c r="N117" s="4"/>
      <c r="O117" s="4"/>
      <c r="P117" s="4"/>
      <c r="Q117" s="4"/>
      <c r="R117" s="4"/>
      <c r="S117" s="4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3"/>
      <c r="M118" s="4"/>
      <c r="N118" s="4"/>
      <c r="O118" s="4"/>
      <c r="P118" s="4"/>
      <c r="Q118" s="4"/>
      <c r="R118" s="4"/>
      <c r="S118" s="4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3"/>
      <c r="M119" s="4"/>
      <c r="N119" s="4"/>
      <c r="O119" s="4"/>
      <c r="P119" s="4"/>
      <c r="Q119" s="4"/>
      <c r="R119" s="4"/>
      <c r="S119" s="4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3"/>
      <c r="M120" s="4"/>
      <c r="N120" s="4"/>
      <c r="O120" s="4"/>
      <c r="P120" s="4"/>
      <c r="Q120" s="4"/>
      <c r="R120" s="4"/>
      <c r="S120" s="4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3"/>
      <c r="M121" s="4"/>
      <c r="N121" s="4"/>
      <c r="O121" s="4"/>
      <c r="P121" s="4"/>
      <c r="Q121" s="4"/>
      <c r="R121" s="4"/>
      <c r="S121" s="4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3"/>
      <c r="M122" s="4"/>
      <c r="N122" s="4"/>
      <c r="O122" s="4"/>
      <c r="P122" s="4"/>
      <c r="Q122" s="4"/>
      <c r="R122" s="4"/>
      <c r="S122" s="4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3"/>
      <c r="M123" s="4"/>
      <c r="N123" s="4"/>
      <c r="O123" s="4"/>
      <c r="P123" s="4"/>
      <c r="Q123" s="4"/>
      <c r="R123" s="4"/>
      <c r="S123" s="4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3"/>
      <c r="M124" s="4"/>
      <c r="N124" s="4"/>
      <c r="O124" s="4"/>
      <c r="P124" s="4"/>
      <c r="Q124" s="4"/>
      <c r="R124" s="4"/>
      <c r="S124" s="4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3"/>
      <c r="M125" s="4"/>
      <c r="N125" s="4"/>
      <c r="O125" s="4"/>
      <c r="P125" s="4"/>
      <c r="Q125" s="4"/>
      <c r="R125" s="4"/>
      <c r="S125" s="4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3"/>
      <c r="M126" s="4"/>
      <c r="N126" s="4"/>
      <c r="O126" s="4"/>
      <c r="P126" s="4"/>
      <c r="Q126" s="4"/>
      <c r="R126" s="4"/>
      <c r="S126" s="4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3"/>
      <c r="M127" s="4"/>
      <c r="N127" s="4"/>
      <c r="O127" s="4"/>
      <c r="P127" s="4"/>
      <c r="Q127" s="4"/>
      <c r="R127" s="4"/>
      <c r="S127" s="4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3"/>
      <c r="M128" s="4"/>
      <c r="N128" s="4"/>
      <c r="O128" s="4"/>
      <c r="P128" s="4"/>
      <c r="Q128" s="4"/>
      <c r="R128" s="4"/>
      <c r="S128" s="4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3"/>
      <c r="M129" s="4"/>
      <c r="N129" s="4"/>
      <c r="O129" s="4"/>
      <c r="P129" s="4"/>
      <c r="Q129" s="4"/>
      <c r="R129" s="4"/>
      <c r="S129" s="4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3"/>
      <c r="M130" s="4"/>
      <c r="N130" s="4"/>
      <c r="O130" s="4"/>
      <c r="P130" s="4"/>
      <c r="Q130" s="4"/>
      <c r="R130" s="4"/>
      <c r="S130" s="4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3"/>
      <c r="M131" s="4"/>
      <c r="N131" s="4"/>
      <c r="O131" s="4"/>
      <c r="P131" s="4"/>
      <c r="Q131" s="4"/>
      <c r="R131" s="4"/>
      <c r="S131" s="4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3"/>
      <c r="M132" s="4"/>
      <c r="N132" s="4"/>
      <c r="O132" s="4"/>
      <c r="P132" s="4"/>
      <c r="Q132" s="4"/>
      <c r="R132" s="4"/>
      <c r="S132" s="4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3"/>
      <c r="M133" s="4"/>
      <c r="N133" s="4"/>
      <c r="O133" s="4"/>
      <c r="P133" s="4"/>
      <c r="Q133" s="4"/>
      <c r="R133" s="4"/>
      <c r="S133" s="4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3"/>
      <c r="M134" s="4"/>
      <c r="N134" s="4"/>
      <c r="O134" s="4"/>
      <c r="P134" s="4"/>
      <c r="Q134" s="4"/>
      <c r="R134" s="4"/>
      <c r="S134" s="4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3"/>
      <c r="M135" s="4"/>
      <c r="N135" s="4"/>
      <c r="O135" s="4"/>
      <c r="P135" s="4"/>
      <c r="Q135" s="4"/>
      <c r="R135" s="4"/>
      <c r="S135" s="4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3"/>
      <c r="M136" s="4"/>
      <c r="N136" s="4"/>
      <c r="O136" s="4"/>
      <c r="P136" s="4"/>
      <c r="Q136" s="4"/>
      <c r="R136" s="4"/>
      <c r="S136" s="4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3"/>
      <c r="M137" s="4"/>
      <c r="N137" s="4"/>
      <c r="O137" s="4"/>
      <c r="P137" s="4"/>
      <c r="Q137" s="4"/>
      <c r="R137" s="4"/>
      <c r="S137" s="4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3"/>
      <c r="M138" s="4"/>
      <c r="N138" s="4"/>
      <c r="O138" s="4"/>
      <c r="P138" s="4"/>
      <c r="Q138" s="4"/>
      <c r="R138" s="4"/>
      <c r="S138" s="4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3"/>
      <c r="M139" s="4"/>
      <c r="N139" s="4"/>
      <c r="O139" s="4"/>
      <c r="P139" s="4"/>
      <c r="Q139" s="4"/>
      <c r="R139" s="4"/>
      <c r="S139" s="4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3"/>
      <c r="M140" s="4"/>
      <c r="N140" s="4"/>
      <c r="O140" s="4"/>
      <c r="P140" s="4"/>
      <c r="Q140" s="4"/>
      <c r="R140" s="4"/>
      <c r="S140" s="4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3"/>
      <c r="M141" s="4"/>
      <c r="N141" s="4"/>
      <c r="O141" s="4"/>
      <c r="P141" s="4"/>
      <c r="Q141" s="4"/>
      <c r="R141" s="4"/>
      <c r="S141" s="4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3"/>
      <c r="M142" s="4"/>
      <c r="N142" s="4"/>
      <c r="O142" s="4"/>
      <c r="P142" s="4"/>
      <c r="Q142" s="4"/>
      <c r="R142" s="4"/>
      <c r="S142" s="4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3"/>
      <c r="M143" s="4"/>
      <c r="N143" s="4"/>
      <c r="O143" s="4"/>
      <c r="P143" s="4"/>
      <c r="Q143" s="4"/>
      <c r="R143" s="4"/>
      <c r="S143" s="4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3"/>
      <c r="M144" s="4"/>
      <c r="N144" s="4"/>
      <c r="O144" s="4"/>
      <c r="P144" s="4"/>
      <c r="Q144" s="4"/>
      <c r="R144" s="4"/>
      <c r="S144" s="4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3"/>
      <c r="M145" s="4"/>
      <c r="N145" s="4"/>
      <c r="O145" s="4"/>
      <c r="P145" s="4"/>
      <c r="Q145" s="4"/>
      <c r="R145" s="4"/>
      <c r="S145" s="4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3"/>
      <c r="M146" s="4"/>
      <c r="N146" s="4"/>
      <c r="O146" s="4"/>
      <c r="P146" s="4"/>
      <c r="Q146" s="4"/>
      <c r="R146" s="4"/>
      <c r="S146" s="4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3"/>
      <c r="M147" s="4"/>
      <c r="N147" s="4"/>
      <c r="O147" s="4"/>
      <c r="P147" s="4"/>
      <c r="Q147" s="4"/>
      <c r="R147" s="4"/>
      <c r="S147" s="4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3"/>
      <c r="M148" s="4"/>
      <c r="N148" s="4"/>
      <c r="O148" s="4"/>
      <c r="P148" s="4"/>
      <c r="Q148" s="4"/>
      <c r="R148" s="4"/>
      <c r="S148" s="4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3"/>
      <c r="M149" s="4"/>
      <c r="N149" s="4"/>
      <c r="O149" s="4"/>
      <c r="P149" s="4"/>
      <c r="Q149" s="4"/>
      <c r="R149" s="4"/>
      <c r="S149" s="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3"/>
      <c r="M150" s="4"/>
      <c r="N150" s="4"/>
      <c r="O150" s="4"/>
      <c r="P150" s="4"/>
      <c r="Q150" s="4"/>
      <c r="R150" s="4"/>
      <c r="S150" s="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</row>
    <row r="151" spans="1:119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3"/>
      <c r="M151" s="4"/>
      <c r="N151" s="4"/>
      <c r="O151" s="4"/>
      <c r="P151" s="4"/>
      <c r="Q151" s="4"/>
      <c r="R151" s="4"/>
      <c r="S151" s="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</row>
    <row r="152" spans="1:119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3"/>
      <c r="M152" s="4"/>
      <c r="N152" s="4"/>
      <c r="O152" s="4"/>
      <c r="P152" s="4"/>
      <c r="Q152" s="4"/>
      <c r="R152" s="4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</row>
    <row r="153" spans="1:119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3"/>
      <c r="M153" s="4"/>
      <c r="N153" s="4"/>
      <c r="O153" s="4"/>
      <c r="P153" s="4"/>
      <c r="Q153" s="4"/>
      <c r="R153" s="4"/>
      <c r="S153" s="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</row>
    <row r="154" spans="1:119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3"/>
      <c r="M154" s="4"/>
      <c r="N154" s="4"/>
      <c r="O154" s="4"/>
      <c r="P154" s="4"/>
      <c r="Q154" s="4"/>
      <c r="R154" s="4"/>
      <c r="S154" s="4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</row>
    <row r="155" spans="1:119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3"/>
      <c r="M155" s="4"/>
      <c r="N155" s="4"/>
      <c r="O155" s="4"/>
      <c r="P155" s="4"/>
      <c r="Q155" s="4"/>
      <c r="R155" s="4"/>
      <c r="S155" s="4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</row>
    <row r="156" spans="1:119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3"/>
      <c r="M156" s="4"/>
      <c r="N156" s="4"/>
      <c r="O156" s="4"/>
      <c r="P156" s="4"/>
      <c r="Q156" s="4"/>
      <c r="R156" s="4"/>
      <c r="S156" s="4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</row>
    <row r="157" spans="1:119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3"/>
      <c r="M157" s="4"/>
      <c r="N157" s="4"/>
      <c r="O157" s="4"/>
      <c r="P157" s="4"/>
      <c r="Q157" s="4"/>
      <c r="R157" s="4"/>
      <c r="S157" s="4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</row>
    <row r="158" spans="1:119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3"/>
      <c r="M158" s="4"/>
      <c r="N158" s="4"/>
      <c r="O158" s="4"/>
      <c r="P158" s="4"/>
      <c r="Q158" s="4"/>
      <c r="R158" s="4"/>
      <c r="S158" s="4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</row>
    <row r="159" spans="1:119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3"/>
      <c r="M159" s="4"/>
      <c r="N159" s="4"/>
      <c r="O159" s="4"/>
      <c r="P159" s="4"/>
      <c r="Q159" s="4"/>
      <c r="R159" s="4"/>
      <c r="S159" s="4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</row>
    <row r="160" spans="1:119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3"/>
      <c r="M160" s="4"/>
      <c r="N160" s="4"/>
      <c r="O160" s="4"/>
      <c r="P160" s="4"/>
      <c r="Q160" s="4"/>
      <c r="R160" s="4"/>
      <c r="S160" s="4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</row>
    <row r="161" spans="1:119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3"/>
      <c r="M161" s="4"/>
      <c r="N161" s="4"/>
      <c r="O161" s="4"/>
      <c r="P161" s="4"/>
      <c r="Q161" s="4"/>
      <c r="R161" s="4"/>
      <c r="S161" s="4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</row>
    <row r="162" spans="1:119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3"/>
      <c r="M162" s="4"/>
      <c r="N162" s="4"/>
      <c r="O162" s="4"/>
      <c r="P162" s="4"/>
      <c r="Q162" s="4"/>
      <c r="R162" s="4"/>
      <c r="S162" s="4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</row>
    <row r="163" spans="1:119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3"/>
      <c r="M163" s="4"/>
      <c r="N163" s="4"/>
      <c r="O163" s="4"/>
      <c r="P163" s="4"/>
      <c r="Q163" s="4"/>
      <c r="R163" s="4"/>
      <c r="S163" s="4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</row>
    <row r="164" spans="1:119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3"/>
      <c r="M164" s="4"/>
      <c r="N164" s="4"/>
      <c r="O164" s="4"/>
      <c r="P164" s="4"/>
      <c r="Q164" s="4"/>
      <c r="R164" s="4"/>
      <c r="S164" s="4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</row>
    <row r="165" spans="1:119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3"/>
      <c r="M165" s="4"/>
      <c r="N165" s="4"/>
      <c r="O165" s="4"/>
      <c r="P165" s="4"/>
      <c r="Q165" s="4"/>
      <c r="R165" s="4"/>
      <c r="S165" s="4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</row>
    <row r="166" spans="1:119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3"/>
      <c r="M166" s="4"/>
      <c r="N166" s="4"/>
      <c r="O166" s="4"/>
      <c r="P166" s="4"/>
      <c r="Q166" s="4"/>
      <c r="R166" s="4"/>
      <c r="S166" s="4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</row>
    <row r="167" spans="1:119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3"/>
      <c r="M167" s="4"/>
      <c r="N167" s="4"/>
      <c r="O167" s="4"/>
      <c r="P167" s="4"/>
      <c r="Q167" s="4"/>
      <c r="R167" s="4"/>
      <c r="S167" s="4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</row>
    <row r="168" spans="1:119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3"/>
      <c r="M168" s="4"/>
      <c r="N168" s="4"/>
      <c r="O168" s="4"/>
      <c r="P168" s="4"/>
      <c r="Q168" s="4"/>
      <c r="R168" s="4"/>
      <c r="S168" s="4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</row>
    <row r="169" spans="1:119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3"/>
      <c r="M169" s="4"/>
      <c r="N169" s="4"/>
      <c r="O169" s="4"/>
      <c r="P169" s="4"/>
      <c r="Q169" s="4"/>
      <c r="R169" s="4"/>
      <c r="S169" s="4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</row>
    <row r="170" spans="1:119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3"/>
      <c r="M170" s="4"/>
      <c r="N170" s="4"/>
      <c r="O170" s="4"/>
      <c r="P170" s="4"/>
      <c r="Q170" s="4"/>
      <c r="R170" s="4"/>
      <c r="S170" s="4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</row>
    <row r="171" spans="1:119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3"/>
      <c r="M171" s="4"/>
      <c r="N171" s="4"/>
      <c r="O171" s="4"/>
      <c r="P171" s="4"/>
      <c r="Q171" s="4"/>
      <c r="R171" s="4"/>
      <c r="S171" s="4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</row>
    <row r="172" spans="1:119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3"/>
      <c r="M172" s="4"/>
      <c r="N172" s="4"/>
      <c r="O172" s="4"/>
      <c r="P172" s="4"/>
      <c r="Q172" s="4"/>
      <c r="R172" s="4"/>
      <c r="S172" s="4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</row>
    <row r="173" spans="1:119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3"/>
      <c r="M173" s="4"/>
      <c r="N173" s="4"/>
      <c r="O173" s="4"/>
      <c r="P173" s="4"/>
      <c r="Q173" s="4"/>
      <c r="R173" s="4"/>
      <c r="S173" s="4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</row>
    <row r="174" spans="1:119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3"/>
      <c r="M174" s="4"/>
      <c r="N174" s="4"/>
      <c r="O174" s="4"/>
      <c r="P174" s="4"/>
      <c r="Q174" s="4"/>
      <c r="R174" s="4"/>
      <c r="S174" s="4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</row>
    <row r="175" spans="1:119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3"/>
      <c r="M175" s="4"/>
      <c r="N175" s="4"/>
      <c r="O175" s="4"/>
      <c r="P175" s="4"/>
      <c r="Q175" s="4"/>
      <c r="R175" s="4"/>
      <c r="S175" s="4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</row>
    <row r="176" spans="1:119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3"/>
      <c r="M176" s="4"/>
      <c r="N176" s="4"/>
      <c r="O176" s="4"/>
      <c r="P176" s="4"/>
      <c r="Q176" s="4"/>
      <c r="R176" s="4"/>
      <c r="S176" s="4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</row>
    <row r="177" spans="1:119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3"/>
      <c r="M177" s="4"/>
      <c r="N177" s="4"/>
      <c r="O177" s="4"/>
      <c r="P177" s="4"/>
      <c r="Q177" s="4"/>
      <c r="R177" s="4"/>
      <c r="S177" s="4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</row>
    <row r="178" spans="1:119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3"/>
      <c r="M178" s="4"/>
      <c r="N178" s="4"/>
      <c r="O178" s="4"/>
      <c r="P178" s="4"/>
      <c r="Q178" s="4"/>
      <c r="R178" s="4"/>
      <c r="S178" s="4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</row>
    <row r="179" spans="1:119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3"/>
      <c r="M179" s="4"/>
      <c r="N179" s="4"/>
      <c r="O179" s="4"/>
      <c r="P179" s="4"/>
      <c r="Q179" s="4"/>
      <c r="R179" s="4"/>
      <c r="S179" s="4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</row>
    <row r="180" spans="1:119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3"/>
      <c r="M180" s="4"/>
      <c r="N180" s="4"/>
      <c r="O180" s="4"/>
      <c r="P180" s="4"/>
      <c r="Q180" s="4"/>
      <c r="R180" s="4"/>
      <c r="S180" s="4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</row>
    <row r="181" spans="1:119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3"/>
      <c r="M181" s="4"/>
      <c r="N181" s="4"/>
      <c r="O181" s="4"/>
      <c r="P181" s="4"/>
      <c r="Q181" s="4"/>
      <c r="R181" s="4"/>
      <c r="S181" s="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</row>
    <row r="182" spans="1:119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3"/>
      <c r="M182" s="4"/>
      <c r="N182" s="4"/>
      <c r="O182" s="4"/>
      <c r="P182" s="4"/>
      <c r="Q182" s="4"/>
      <c r="R182" s="4"/>
      <c r="S182" s="4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</row>
    <row r="183" spans="1:119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3"/>
      <c r="M183" s="4"/>
      <c r="N183" s="4"/>
      <c r="O183" s="4"/>
      <c r="P183" s="4"/>
      <c r="Q183" s="4"/>
      <c r="R183" s="4"/>
      <c r="S183" s="4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</row>
    <row r="184" spans="1:119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3"/>
      <c r="M184" s="4"/>
      <c r="N184" s="4"/>
      <c r="O184" s="4"/>
      <c r="P184" s="4"/>
      <c r="Q184" s="4"/>
      <c r="R184" s="4"/>
      <c r="S184" s="4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</row>
    <row r="185" spans="1:119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3"/>
      <c r="M185" s="4"/>
      <c r="N185" s="4"/>
      <c r="O185" s="4"/>
      <c r="P185" s="4"/>
      <c r="Q185" s="4"/>
      <c r="R185" s="4"/>
      <c r="S185" s="4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</row>
    <row r="186" spans="1:119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3"/>
      <c r="M186" s="4"/>
      <c r="N186" s="4"/>
      <c r="O186" s="4"/>
      <c r="P186" s="4"/>
      <c r="Q186" s="4"/>
      <c r="R186" s="4"/>
      <c r="S186" s="4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</row>
    <row r="187" spans="1:119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3"/>
      <c r="M187" s="4"/>
      <c r="N187" s="4"/>
      <c r="O187" s="4"/>
      <c r="P187" s="4"/>
      <c r="Q187" s="4"/>
      <c r="R187" s="4"/>
      <c r="S187" s="4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</row>
    <row r="188" spans="1:119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3"/>
      <c r="M188" s="4"/>
      <c r="N188" s="4"/>
      <c r="O188" s="4"/>
      <c r="P188" s="4"/>
      <c r="Q188" s="4"/>
      <c r="R188" s="4"/>
      <c r="S188" s="4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</row>
    <row r="189" spans="1:119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3"/>
      <c r="M189" s="4"/>
      <c r="N189" s="4"/>
      <c r="O189" s="4"/>
      <c r="P189" s="4"/>
      <c r="Q189" s="4"/>
      <c r="R189" s="4"/>
      <c r="S189" s="4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</row>
    <row r="190" spans="1:119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3"/>
      <c r="M190" s="4"/>
      <c r="N190" s="4"/>
      <c r="O190" s="4"/>
      <c r="P190" s="4"/>
      <c r="Q190" s="4"/>
      <c r="R190" s="4"/>
      <c r="S190" s="4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</row>
    <row r="191" spans="1:119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3"/>
      <c r="M191" s="4"/>
      <c r="N191" s="4"/>
      <c r="O191" s="4"/>
      <c r="P191" s="4"/>
      <c r="Q191" s="4"/>
      <c r="R191" s="4"/>
      <c r="S191" s="4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</row>
    <row r="192" spans="1:119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3"/>
      <c r="M192" s="4"/>
      <c r="N192" s="4"/>
      <c r="O192" s="4"/>
      <c r="P192" s="4"/>
      <c r="Q192" s="4"/>
      <c r="R192" s="4"/>
      <c r="S192" s="4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</row>
    <row r="193" spans="1:119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3"/>
      <c r="M193" s="4"/>
      <c r="N193" s="4"/>
      <c r="O193" s="4"/>
      <c r="P193" s="4"/>
      <c r="Q193" s="4"/>
      <c r="R193" s="4"/>
      <c r="S193" s="4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</row>
    <row r="194" spans="1:119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3"/>
      <c r="M194" s="4"/>
      <c r="N194" s="4"/>
      <c r="O194" s="4"/>
      <c r="P194" s="4"/>
      <c r="Q194" s="4"/>
      <c r="R194" s="4"/>
      <c r="S194" s="4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</row>
    <row r="195" spans="1:119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3"/>
      <c r="M195" s="4"/>
      <c r="N195" s="4"/>
      <c r="O195" s="4"/>
      <c r="P195" s="4"/>
      <c r="Q195" s="4"/>
      <c r="R195" s="4"/>
      <c r="S195" s="4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</row>
    <row r="196" spans="1:119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3"/>
      <c r="M196" s="4"/>
      <c r="N196" s="4"/>
      <c r="O196" s="4"/>
      <c r="P196" s="4"/>
      <c r="Q196" s="4"/>
      <c r="R196" s="4"/>
      <c r="S196" s="4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</row>
    <row r="197" spans="1:119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3"/>
      <c r="M197" s="4"/>
      <c r="N197" s="4"/>
      <c r="O197" s="4"/>
      <c r="P197" s="4"/>
      <c r="Q197" s="4"/>
      <c r="R197" s="4"/>
      <c r="S197" s="4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</row>
    <row r="198" spans="1:119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3"/>
      <c r="M198" s="4"/>
      <c r="N198" s="4"/>
      <c r="O198" s="4"/>
      <c r="P198" s="4"/>
      <c r="Q198" s="4"/>
      <c r="R198" s="4"/>
      <c r="S198" s="4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</row>
    <row r="199" spans="1:119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3"/>
      <c r="M199" s="4"/>
      <c r="N199" s="4"/>
      <c r="O199" s="4"/>
      <c r="P199" s="4"/>
      <c r="Q199" s="4"/>
      <c r="R199" s="4"/>
      <c r="S199" s="4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</row>
    <row r="200" spans="1:119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3"/>
      <c r="M200" s="4"/>
      <c r="N200" s="4"/>
      <c r="O200" s="4"/>
      <c r="P200" s="4"/>
      <c r="Q200" s="4"/>
      <c r="R200" s="4"/>
      <c r="S200" s="4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</row>
    <row r="201" spans="1:119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3"/>
      <c r="M201" s="4"/>
      <c r="N201" s="4"/>
      <c r="O201" s="4"/>
      <c r="P201" s="4"/>
      <c r="Q201" s="4"/>
      <c r="R201" s="4"/>
      <c r="S201" s="4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</row>
    <row r="202" spans="1:119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3"/>
      <c r="M202" s="4"/>
      <c r="N202" s="4"/>
      <c r="O202" s="4"/>
      <c r="P202" s="4"/>
      <c r="Q202" s="4"/>
      <c r="R202" s="4"/>
      <c r="S202" s="4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</row>
    <row r="203" spans="1:119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3"/>
      <c r="M203" s="4"/>
      <c r="N203" s="4"/>
      <c r="O203" s="4"/>
      <c r="P203" s="4"/>
      <c r="Q203" s="4"/>
      <c r="R203" s="4"/>
      <c r="S203" s="4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</row>
    <row r="204" spans="1:119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3"/>
      <c r="M204" s="4"/>
      <c r="N204" s="4"/>
      <c r="O204" s="4"/>
      <c r="P204" s="4"/>
      <c r="Q204" s="4"/>
      <c r="R204" s="4"/>
      <c r="S204" s="4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</row>
    <row r="205" spans="1:119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3"/>
      <c r="M205" s="4"/>
      <c r="N205" s="4"/>
      <c r="O205" s="4"/>
      <c r="P205" s="4"/>
      <c r="Q205" s="4"/>
      <c r="R205" s="4"/>
      <c r="S205" s="4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</row>
    <row r="206" spans="1:119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3"/>
      <c r="M206" s="4"/>
      <c r="N206" s="4"/>
      <c r="O206" s="4"/>
      <c r="P206" s="4"/>
      <c r="Q206" s="4"/>
      <c r="R206" s="4"/>
      <c r="S206" s="4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</row>
    <row r="207" spans="1:119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3"/>
      <c r="M207" s="4"/>
      <c r="N207" s="4"/>
      <c r="O207" s="4"/>
      <c r="P207" s="4"/>
      <c r="Q207" s="4"/>
      <c r="R207" s="4"/>
      <c r="S207" s="4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</row>
    <row r="208" spans="1:119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3"/>
      <c r="M208" s="4"/>
      <c r="N208" s="4"/>
      <c r="O208" s="4"/>
      <c r="P208" s="4"/>
      <c r="Q208" s="4"/>
      <c r="R208" s="4"/>
      <c r="S208" s="4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</row>
    <row r="209" spans="1:119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3"/>
      <c r="M209" s="4"/>
      <c r="N209" s="4"/>
      <c r="O209" s="4"/>
      <c r="P209" s="4"/>
      <c r="Q209" s="4"/>
      <c r="R209" s="4"/>
      <c r="S209" s="4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</row>
    <row r="210" spans="1:119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3"/>
      <c r="M210" s="4"/>
      <c r="N210" s="4"/>
      <c r="O210" s="4"/>
      <c r="P210" s="4"/>
      <c r="Q210" s="4"/>
      <c r="R210" s="4"/>
      <c r="S210" s="4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1:119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3"/>
      <c r="M211" s="4"/>
      <c r="N211" s="4"/>
      <c r="O211" s="4"/>
      <c r="P211" s="4"/>
      <c r="Q211" s="4"/>
      <c r="R211" s="4"/>
      <c r="S211" s="4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1:119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3"/>
      <c r="M212" s="4"/>
      <c r="N212" s="4"/>
      <c r="O212" s="4"/>
      <c r="P212" s="4"/>
      <c r="Q212" s="4"/>
      <c r="R212" s="4"/>
      <c r="S212" s="4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1:119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3"/>
      <c r="M213" s="4"/>
      <c r="N213" s="4"/>
      <c r="O213" s="4"/>
      <c r="P213" s="4"/>
      <c r="Q213" s="4"/>
      <c r="R213" s="4"/>
      <c r="S213" s="4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1:119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3"/>
      <c r="M214" s="4"/>
      <c r="N214" s="4"/>
      <c r="O214" s="4"/>
      <c r="P214" s="4"/>
      <c r="Q214" s="4"/>
      <c r="R214" s="4"/>
      <c r="S214" s="4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1:119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3"/>
      <c r="M215" s="4"/>
      <c r="N215" s="4"/>
      <c r="O215" s="4"/>
      <c r="P215" s="4"/>
      <c r="Q215" s="4"/>
      <c r="R215" s="4"/>
      <c r="S215" s="4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1:119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3"/>
      <c r="M216" s="4"/>
      <c r="N216" s="4"/>
      <c r="O216" s="4"/>
      <c r="P216" s="4"/>
      <c r="Q216" s="4"/>
      <c r="R216" s="4"/>
      <c r="S216" s="4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1:119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3"/>
      <c r="M217" s="4"/>
      <c r="N217" s="4"/>
      <c r="O217" s="4"/>
      <c r="P217" s="4"/>
      <c r="Q217" s="4"/>
      <c r="R217" s="4"/>
      <c r="S217" s="4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1:119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3"/>
      <c r="M218" s="4"/>
      <c r="N218" s="4"/>
      <c r="O218" s="4"/>
      <c r="P218" s="4"/>
      <c r="Q218" s="4"/>
      <c r="R218" s="4"/>
      <c r="S218" s="4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1:119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3"/>
      <c r="M219" s="4"/>
      <c r="N219" s="4"/>
      <c r="O219" s="4"/>
      <c r="P219" s="4"/>
      <c r="Q219" s="4"/>
      <c r="R219" s="4"/>
      <c r="S219" s="4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1:119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3"/>
      <c r="M220" s="4"/>
      <c r="N220" s="4"/>
      <c r="O220" s="4"/>
      <c r="P220" s="4"/>
      <c r="Q220" s="4"/>
      <c r="R220" s="4"/>
      <c r="S220" s="4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1:119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3"/>
      <c r="M221" s="4"/>
      <c r="N221" s="4"/>
      <c r="O221" s="4"/>
      <c r="P221" s="4"/>
      <c r="Q221" s="4"/>
      <c r="R221" s="4"/>
      <c r="S221" s="4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1:119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3"/>
      <c r="M222" s="4"/>
      <c r="N222" s="4"/>
      <c r="O222" s="4"/>
      <c r="P222" s="4"/>
      <c r="Q222" s="4"/>
      <c r="R222" s="4"/>
      <c r="S222" s="4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1:119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3"/>
      <c r="M223" s="4"/>
      <c r="N223" s="4"/>
      <c r="O223" s="4"/>
      <c r="P223" s="4"/>
      <c r="Q223" s="4"/>
      <c r="R223" s="4"/>
      <c r="S223" s="4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1:119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3"/>
      <c r="M224" s="4"/>
      <c r="N224" s="4"/>
      <c r="O224" s="4"/>
      <c r="P224" s="4"/>
      <c r="Q224" s="4"/>
      <c r="R224" s="4"/>
      <c r="S224" s="4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1:119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3"/>
      <c r="M225" s="4"/>
      <c r="N225" s="4"/>
      <c r="O225" s="4"/>
      <c r="P225" s="4"/>
      <c r="Q225" s="4"/>
      <c r="R225" s="4"/>
      <c r="S225" s="4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1:119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3"/>
      <c r="M226" s="4"/>
      <c r="N226" s="4"/>
      <c r="O226" s="4"/>
      <c r="P226" s="4"/>
      <c r="Q226" s="4"/>
      <c r="R226" s="4"/>
      <c r="S226" s="4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1:119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3"/>
      <c r="M227" s="4"/>
      <c r="N227" s="4"/>
      <c r="O227" s="4"/>
      <c r="P227" s="4"/>
      <c r="Q227" s="4"/>
      <c r="R227" s="4"/>
      <c r="S227" s="4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1:119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3"/>
      <c r="M228" s="4"/>
      <c r="N228" s="4"/>
      <c r="O228" s="4"/>
      <c r="P228" s="4"/>
      <c r="Q228" s="4"/>
      <c r="R228" s="4"/>
      <c r="S228" s="4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1:119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3"/>
      <c r="M229" s="4"/>
      <c r="N229" s="4"/>
      <c r="O229" s="4"/>
      <c r="P229" s="4"/>
      <c r="Q229" s="4"/>
      <c r="R229" s="4"/>
      <c r="S229" s="4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1:119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3"/>
      <c r="M230" s="4"/>
      <c r="N230" s="4"/>
      <c r="O230" s="4"/>
      <c r="P230" s="4"/>
      <c r="Q230" s="4"/>
      <c r="R230" s="4"/>
      <c r="S230" s="4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1:119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3"/>
      <c r="M231" s="4"/>
      <c r="N231" s="4"/>
      <c r="O231" s="4"/>
      <c r="P231" s="4"/>
      <c r="Q231" s="4"/>
      <c r="R231" s="4"/>
      <c r="S231" s="4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1:119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3"/>
      <c r="M232" s="4"/>
      <c r="N232" s="4"/>
      <c r="O232" s="4"/>
      <c r="P232" s="4"/>
      <c r="Q232" s="4"/>
      <c r="R232" s="4"/>
      <c r="S232" s="4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1:119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3"/>
      <c r="M233" s="4"/>
      <c r="N233" s="4"/>
      <c r="O233" s="4"/>
      <c r="P233" s="4"/>
      <c r="Q233" s="4"/>
      <c r="R233" s="4"/>
      <c r="S233" s="4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1:119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3"/>
      <c r="M234" s="4"/>
      <c r="N234" s="4"/>
      <c r="O234" s="4"/>
      <c r="P234" s="4"/>
      <c r="Q234" s="4"/>
      <c r="R234" s="4"/>
      <c r="S234" s="4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1:119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3"/>
      <c r="M235" s="4"/>
      <c r="N235" s="4"/>
      <c r="O235" s="4"/>
      <c r="P235" s="4"/>
      <c r="Q235" s="4"/>
      <c r="R235" s="4"/>
      <c r="S235" s="4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1:119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3"/>
      <c r="M236" s="4"/>
      <c r="N236" s="4"/>
      <c r="O236" s="4"/>
      <c r="P236" s="4"/>
      <c r="Q236" s="4"/>
      <c r="R236" s="4"/>
      <c r="S236" s="4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1:119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3"/>
      <c r="M237" s="4"/>
      <c r="N237" s="4"/>
      <c r="O237" s="4"/>
      <c r="P237" s="4"/>
      <c r="Q237" s="4"/>
      <c r="R237" s="4"/>
      <c r="S237" s="4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1:119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3"/>
      <c r="M238" s="4"/>
      <c r="N238" s="4"/>
      <c r="O238" s="4"/>
      <c r="P238" s="4"/>
      <c r="Q238" s="4"/>
      <c r="R238" s="4"/>
      <c r="S238" s="4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1:119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3"/>
      <c r="M239" s="4"/>
      <c r="N239" s="4"/>
      <c r="O239" s="4"/>
      <c r="P239" s="4"/>
      <c r="Q239" s="4"/>
      <c r="R239" s="4"/>
      <c r="S239" s="4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1:119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3"/>
      <c r="M240" s="4"/>
      <c r="N240" s="4"/>
      <c r="O240" s="4"/>
      <c r="P240" s="4"/>
      <c r="Q240" s="4"/>
      <c r="R240" s="4"/>
      <c r="S240" s="4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1:119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3"/>
      <c r="M241" s="4"/>
      <c r="N241" s="4"/>
      <c r="O241" s="4"/>
      <c r="P241" s="4"/>
      <c r="Q241" s="4"/>
      <c r="R241" s="4"/>
      <c r="S241" s="4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1:119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3"/>
      <c r="M242" s="4"/>
      <c r="N242" s="4"/>
      <c r="O242" s="4"/>
      <c r="P242" s="4"/>
      <c r="Q242" s="4"/>
      <c r="R242" s="4"/>
      <c r="S242" s="4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1:119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3"/>
      <c r="M243" s="4"/>
      <c r="N243" s="4"/>
      <c r="O243" s="4"/>
      <c r="P243" s="4"/>
      <c r="Q243" s="4"/>
      <c r="R243" s="4"/>
      <c r="S243" s="4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1:119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3"/>
      <c r="M244" s="4"/>
      <c r="N244" s="4"/>
      <c r="O244" s="4"/>
      <c r="P244" s="4"/>
      <c r="Q244" s="4"/>
      <c r="R244" s="4"/>
      <c r="S244" s="4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1:119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3"/>
      <c r="M245" s="4"/>
      <c r="N245" s="4"/>
      <c r="O245" s="4"/>
      <c r="P245" s="4"/>
      <c r="Q245" s="4"/>
      <c r="R245" s="4"/>
      <c r="S245" s="4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1:119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3"/>
      <c r="M246" s="4"/>
      <c r="N246" s="4"/>
      <c r="O246" s="4"/>
      <c r="P246" s="4"/>
      <c r="Q246" s="4"/>
      <c r="R246" s="4"/>
      <c r="S246" s="4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1:119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  <c r="L247" s="3"/>
      <c r="M247" s="4"/>
      <c r="N247" s="4"/>
      <c r="O247" s="4"/>
      <c r="P247" s="4"/>
      <c r="Q247" s="4"/>
      <c r="R247" s="4"/>
      <c r="S247" s="4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1:119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  <c r="L248" s="3"/>
      <c r="M248" s="4"/>
      <c r="N248" s="4"/>
      <c r="O248" s="4"/>
      <c r="P248" s="4"/>
      <c r="Q248" s="4"/>
      <c r="R248" s="4"/>
      <c r="S248" s="4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1:119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  <c r="L249" s="3"/>
      <c r="M249" s="4"/>
      <c r="N249" s="4"/>
      <c r="O249" s="4"/>
      <c r="P249" s="4"/>
      <c r="Q249" s="4"/>
      <c r="R249" s="4"/>
      <c r="S249" s="4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1:119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  <c r="L250" s="3"/>
      <c r="M250" s="4"/>
      <c r="N250" s="4"/>
      <c r="O250" s="4"/>
      <c r="P250" s="4"/>
      <c r="Q250" s="4"/>
      <c r="R250" s="4"/>
      <c r="S250" s="4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1:119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  <c r="L251" s="3"/>
      <c r="M251" s="4"/>
      <c r="N251" s="4"/>
      <c r="O251" s="4"/>
      <c r="P251" s="4"/>
      <c r="Q251" s="4"/>
      <c r="R251" s="4"/>
      <c r="S251" s="4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1:119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  <c r="L252" s="3"/>
      <c r="M252" s="4"/>
      <c r="N252" s="4"/>
      <c r="O252" s="4"/>
      <c r="P252" s="4"/>
      <c r="Q252" s="4"/>
      <c r="R252" s="4"/>
      <c r="S252" s="4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1:119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  <c r="L253" s="3"/>
      <c r="M253" s="4"/>
      <c r="N253" s="4"/>
      <c r="O253" s="4"/>
      <c r="P253" s="4"/>
      <c r="Q253" s="4"/>
      <c r="R253" s="4"/>
      <c r="S253" s="4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1:119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  <c r="L254" s="3"/>
      <c r="M254" s="4"/>
      <c r="N254" s="4"/>
      <c r="O254" s="4"/>
      <c r="P254" s="4"/>
      <c r="Q254" s="4"/>
      <c r="R254" s="4"/>
      <c r="S254" s="4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1:119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  <c r="L255" s="3"/>
      <c r="M255" s="4"/>
      <c r="N255" s="4"/>
      <c r="O255" s="4"/>
      <c r="P255" s="4"/>
      <c r="Q255" s="4"/>
      <c r="R255" s="4"/>
      <c r="S255" s="4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1:119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  <c r="L256" s="3"/>
      <c r="M256" s="4"/>
      <c r="N256" s="4"/>
      <c r="O256" s="4"/>
      <c r="P256" s="4"/>
      <c r="Q256" s="4"/>
      <c r="R256" s="4"/>
      <c r="S256" s="4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1:119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  <c r="L257" s="3"/>
      <c r="M257" s="4"/>
      <c r="N257" s="4"/>
      <c r="O257" s="4"/>
      <c r="P257" s="4"/>
      <c r="Q257" s="4"/>
      <c r="R257" s="4"/>
      <c r="S257" s="4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1:119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  <c r="L258" s="3"/>
      <c r="M258" s="4"/>
      <c r="N258" s="4"/>
      <c r="O258" s="4"/>
      <c r="P258" s="4"/>
      <c r="Q258" s="4"/>
      <c r="R258" s="4"/>
      <c r="S258" s="4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1:119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  <c r="L259" s="3"/>
      <c r="M259" s="4"/>
      <c r="N259" s="4"/>
      <c r="O259" s="4"/>
      <c r="P259" s="4"/>
      <c r="Q259" s="4"/>
      <c r="R259" s="4"/>
      <c r="S259" s="4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1:119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  <c r="L260" s="3"/>
      <c r="M260" s="4"/>
      <c r="N260" s="4"/>
      <c r="O260" s="4"/>
      <c r="P260" s="4"/>
      <c r="Q260" s="4"/>
      <c r="R260" s="4"/>
      <c r="S260" s="4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1:119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  <c r="L261" s="3"/>
      <c r="M261" s="4"/>
      <c r="N261" s="4"/>
      <c r="O261" s="4"/>
      <c r="P261" s="4"/>
      <c r="Q261" s="4"/>
      <c r="R261" s="4"/>
      <c r="S261" s="4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1:119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  <c r="L262" s="3"/>
      <c r="M262" s="4"/>
      <c r="N262" s="4"/>
      <c r="O262" s="4"/>
      <c r="P262" s="4"/>
      <c r="Q262" s="4"/>
      <c r="R262" s="4"/>
      <c r="S262" s="4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1:119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  <c r="L263" s="3"/>
      <c r="M263" s="4"/>
      <c r="N263" s="4"/>
      <c r="O263" s="4"/>
      <c r="P263" s="4"/>
      <c r="Q263" s="4"/>
      <c r="R263" s="4"/>
      <c r="S263" s="4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1:119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  <c r="L264" s="3"/>
      <c r="M264" s="4"/>
      <c r="N264" s="4"/>
      <c r="O264" s="4"/>
      <c r="P264" s="4"/>
      <c r="Q264" s="4"/>
      <c r="R264" s="4"/>
      <c r="S264" s="4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1:119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  <c r="L265" s="3"/>
      <c r="M265" s="4"/>
      <c r="N265" s="4"/>
      <c r="O265" s="4"/>
      <c r="P265" s="4"/>
      <c r="Q265" s="4"/>
      <c r="R265" s="4"/>
      <c r="S265" s="4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1:119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  <c r="L266" s="3"/>
      <c r="M266" s="4"/>
      <c r="N266" s="4"/>
      <c r="O266" s="4"/>
      <c r="P266" s="4"/>
      <c r="Q266" s="4"/>
      <c r="R266" s="4"/>
      <c r="S266" s="4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1:119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  <c r="L267" s="3"/>
      <c r="M267" s="4"/>
      <c r="N267" s="4"/>
      <c r="O267" s="4"/>
      <c r="P267" s="4"/>
      <c r="Q267" s="4"/>
      <c r="R267" s="4"/>
      <c r="S267" s="4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1:119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  <c r="L268" s="3"/>
      <c r="M268" s="4"/>
      <c r="N268" s="4"/>
      <c r="O268" s="4"/>
      <c r="P268" s="4"/>
      <c r="Q268" s="4"/>
      <c r="R268" s="4"/>
      <c r="S268" s="4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1:119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  <c r="L269" s="3"/>
      <c r="M269" s="4"/>
      <c r="N269" s="4"/>
      <c r="O269" s="4"/>
      <c r="P269" s="4"/>
      <c r="Q269" s="4"/>
      <c r="R269" s="4"/>
      <c r="S269" s="4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1:119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  <c r="L270" s="3"/>
      <c r="M270" s="4"/>
      <c r="N270" s="4"/>
      <c r="O270" s="4"/>
      <c r="P270" s="4"/>
      <c r="Q270" s="4"/>
      <c r="R270" s="4"/>
      <c r="S270" s="4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1:119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  <c r="L271" s="3"/>
      <c r="M271" s="4"/>
      <c r="N271" s="4"/>
      <c r="O271" s="4"/>
      <c r="P271" s="4"/>
      <c r="Q271" s="4"/>
      <c r="R271" s="4"/>
      <c r="S271" s="4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1:119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  <c r="L272" s="3"/>
      <c r="M272" s="4"/>
      <c r="N272" s="4"/>
      <c r="O272" s="4"/>
      <c r="P272" s="4"/>
      <c r="Q272" s="4"/>
      <c r="R272" s="4"/>
      <c r="S272" s="4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1:119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  <c r="L273" s="3"/>
      <c r="M273" s="4"/>
      <c r="N273" s="4"/>
      <c r="O273" s="4"/>
      <c r="P273" s="4"/>
      <c r="Q273" s="4"/>
      <c r="R273" s="4"/>
      <c r="S273" s="4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1:119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  <c r="L274" s="3"/>
      <c r="M274" s="4"/>
      <c r="N274" s="4"/>
      <c r="O274" s="4"/>
      <c r="P274" s="4"/>
      <c r="Q274" s="4"/>
      <c r="R274" s="4"/>
      <c r="S274" s="4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1:119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  <c r="L275" s="3"/>
      <c r="M275" s="4"/>
      <c r="N275" s="4"/>
      <c r="O275" s="4"/>
      <c r="P275" s="4"/>
      <c r="Q275" s="4"/>
      <c r="R275" s="4"/>
      <c r="S275" s="4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1:119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  <c r="L276" s="3"/>
      <c r="M276" s="4"/>
      <c r="N276" s="4"/>
      <c r="O276" s="4"/>
      <c r="P276" s="4"/>
      <c r="Q276" s="4"/>
      <c r="R276" s="4"/>
      <c r="S276" s="4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1:119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  <c r="L277" s="3"/>
      <c r="M277" s="4"/>
      <c r="N277" s="4"/>
      <c r="O277" s="4"/>
      <c r="P277" s="4"/>
      <c r="Q277" s="4"/>
      <c r="R277" s="4"/>
      <c r="S277" s="4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1:119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  <c r="L278" s="3"/>
      <c r="M278" s="4"/>
      <c r="N278" s="4"/>
      <c r="O278" s="4"/>
      <c r="P278" s="4"/>
      <c r="Q278" s="4"/>
      <c r="R278" s="4"/>
      <c r="S278" s="4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1:119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  <c r="L279" s="3"/>
      <c r="M279" s="4"/>
      <c r="N279" s="4"/>
      <c r="O279" s="4"/>
      <c r="P279" s="4"/>
      <c r="Q279" s="4"/>
      <c r="R279" s="4"/>
      <c r="S279" s="4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1:119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  <c r="L280" s="3"/>
      <c r="M280" s="4"/>
      <c r="N280" s="4"/>
      <c r="O280" s="4"/>
      <c r="P280" s="4"/>
      <c r="Q280" s="4"/>
      <c r="R280" s="4"/>
      <c r="S280" s="4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1:119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  <c r="L281" s="3"/>
      <c r="M281" s="4"/>
      <c r="N281" s="4"/>
      <c r="O281" s="4"/>
      <c r="P281" s="4"/>
      <c r="Q281" s="4"/>
      <c r="R281" s="4"/>
      <c r="S281" s="4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1:119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  <c r="L282" s="3"/>
      <c r="M282" s="4"/>
      <c r="N282" s="4"/>
      <c r="O282" s="4"/>
      <c r="P282" s="4"/>
      <c r="Q282" s="4"/>
      <c r="R282" s="4"/>
      <c r="S282" s="4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1:119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  <c r="L283" s="3"/>
      <c r="M283" s="4"/>
      <c r="N283" s="4"/>
      <c r="O283" s="4"/>
      <c r="P283" s="4"/>
      <c r="Q283" s="4"/>
      <c r="R283" s="4"/>
      <c r="S283" s="4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1:119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  <c r="L284" s="3"/>
      <c r="M284" s="4"/>
      <c r="N284" s="4"/>
      <c r="O284" s="4"/>
      <c r="P284" s="4"/>
      <c r="Q284" s="4"/>
      <c r="R284" s="4"/>
      <c r="S284" s="4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1:119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  <c r="L285" s="3"/>
      <c r="M285" s="4"/>
      <c r="N285" s="4"/>
      <c r="O285" s="4"/>
      <c r="P285" s="4"/>
      <c r="Q285" s="4"/>
      <c r="R285" s="4"/>
      <c r="S285" s="4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1:119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  <c r="L286" s="3"/>
      <c r="M286" s="4"/>
      <c r="N286" s="4"/>
      <c r="O286" s="4"/>
      <c r="P286" s="4"/>
      <c r="Q286" s="4"/>
      <c r="R286" s="4"/>
      <c r="S286" s="4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</sheetData>
  <mergeCells count="608">
    <mergeCell ref="B60:C60"/>
    <mergeCell ref="D60:E60"/>
    <mergeCell ref="B86:C86"/>
    <mergeCell ref="G86:J86"/>
    <mergeCell ref="BM59:BT59"/>
    <mergeCell ref="BV59:CC59"/>
    <mergeCell ref="CE59:CL59"/>
    <mergeCell ref="CN59:CU59"/>
    <mergeCell ref="CW59:DD59"/>
    <mergeCell ref="DF59:DM59"/>
    <mergeCell ref="K59:R59"/>
    <mergeCell ref="T59:AA59"/>
    <mergeCell ref="AC59:AJ59"/>
    <mergeCell ref="AL59:AS59"/>
    <mergeCell ref="AU59:BB59"/>
    <mergeCell ref="BD59:BK59"/>
    <mergeCell ref="BM58:BT58"/>
    <mergeCell ref="BV58:CC58"/>
    <mergeCell ref="CE58:CL58"/>
    <mergeCell ref="CN58:CU58"/>
    <mergeCell ref="CW58:DD58"/>
    <mergeCell ref="DF58:DM58"/>
    <mergeCell ref="K58:R58"/>
    <mergeCell ref="T58:AA58"/>
    <mergeCell ref="AC58:AJ58"/>
    <mergeCell ref="AL58:AS58"/>
    <mergeCell ref="AU58:BB58"/>
    <mergeCell ref="BD58:BK58"/>
    <mergeCell ref="CN57:CU57"/>
    <mergeCell ref="CW57:DD57"/>
    <mergeCell ref="DF57:DM57"/>
    <mergeCell ref="B58:B59"/>
    <mergeCell ref="C58:C59"/>
    <mergeCell ref="D58:E59"/>
    <mergeCell ref="F58:F59"/>
    <mergeCell ref="G58:G59"/>
    <mergeCell ref="H58:H59"/>
    <mergeCell ref="I58:I59"/>
    <mergeCell ref="DF56:DM56"/>
    <mergeCell ref="K57:R57"/>
    <mergeCell ref="T57:AA57"/>
    <mergeCell ref="AC57:AJ57"/>
    <mergeCell ref="AL57:AS57"/>
    <mergeCell ref="AU57:BB57"/>
    <mergeCell ref="BD57:BK57"/>
    <mergeCell ref="BM57:BT57"/>
    <mergeCell ref="BV57:CC57"/>
    <mergeCell ref="CE57:CL57"/>
    <mergeCell ref="BD56:BK56"/>
    <mergeCell ref="BM56:BT56"/>
    <mergeCell ref="BV56:CC56"/>
    <mergeCell ref="CE56:CL56"/>
    <mergeCell ref="CN56:CU56"/>
    <mergeCell ref="CW56:DD56"/>
    <mergeCell ref="I56:I57"/>
    <mergeCell ref="K56:R56"/>
    <mergeCell ref="T56:AA56"/>
    <mergeCell ref="AC56:AJ56"/>
    <mergeCell ref="AL56:AS56"/>
    <mergeCell ref="AU56:BB56"/>
    <mergeCell ref="B56:B57"/>
    <mergeCell ref="C56:C57"/>
    <mergeCell ref="D56:E57"/>
    <mergeCell ref="F56:F57"/>
    <mergeCell ref="G56:G57"/>
    <mergeCell ref="H56:H57"/>
    <mergeCell ref="BM55:BT55"/>
    <mergeCell ref="BV55:CC55"/>
    <mergeCell ref="CE55:CL55"/>
    <mergeCell ref="CN55:CU55"/>
    <mergeCell ref="CW55:DD55"/>
    <mergeCell ref="DF55:DM55"/>
    <mergeCell ref="K55:R55"/>
    <mergeCell ref="T55:AA55"/>
    <mergeCell ref="AC55:AJ55"/>
    <mergeCell ref="AL55:AS55"/>
    <mergeCell ref="AU55:BB55"/>
    <mergeCell ref="BD55:BK55"/>
    <mergeCell ref="BM54:BT54"/>
    <mergeCell ref="BV54:CC54"/>
    <mergeCell ref="CE54:CL54"/>
    <mergeCell ref="CN54:CU54"/>
    <mergeCell ref="CW54:DD54"/>
    <mergeCell ref="DF54:DM54"/>
    <mergeCell ref="K54:R54"/>
    <mergeCell ref="T54:AA54"/>
    <mergeCell ref="AC54:AJ54"/>
    <mergeCell ref="AL54:AS54"/>
    <mergeCell ref="AU54:BB54"/>
    <mergeCell ref="BD54:BK54"/>
    <mergeCell ref="CN53:CU53"/>
    <mergeCell ref="CW53:DD53"/>
    <mergeCell ref="DF53:DM53"/>
    <mergeCell ref="B54:B55"/>
    <mergeCell ref="C54:C55"/>
    <mergeCell ref="D54:E55"/>
    <mergeCell ref="F54:F55"/>
    <mergeCell ref="G54:G55"/>
    <mergeCell ref="H54:H55"/>
    <mergeCell ref="I54:I55"/>
    <mergeCell ref="DF52:DM52"/>
    <mergeCell ref="K53:R53"/>
    <mergeCell ref="T53:AA53"/>
    <mergeCell ref="AC53:AJ53"/>
    <mergeCell ref="AL53:AS53"/>
    <mergeCell ref="AU53:BB53"/>
    <mergeCell ref="BD53:BK53"/>
    <mergeCell ref="BM53:BT53"/>
    <mergeCell ref="BV53:CC53"/>
    <mergeCell ref="CE53:CL53"/>
    <mergeCell ref="BD52:BK52"/>
    <mergeCell ref="BM52:BT52"/>
    <mergeCell ref="BV52:CC52"/>
    <mergeCell ref="CE52:CL52"/>
    <mergeCell ref="CN52:CU52"/>
    <mergeCell ref="CW52:DD52"/>
    <mergeCell ref="I52:I53"/>
    <mergeCell ref="K52:R52"/>
    <mergeCell ref="T52:AA52"/>
    <mergeCell ref="AC52:AJ52"/>
    <mergeCell ref="AL52:AS52"/>
    <mergeCell ref="AU52:BB52"/>
    <mergeCell ref="B52:B53"/>
    <mergeCell ref="C52:C53"/>
    <mergeCell ref="D52:E53"/>
    <mergeCell ref="F52:F53"/>
    <mergeCell ref="G52:G53"/>
    <mergeCell ref="H52:H53"/>
    <mergeCell ref="BM51:BT51"/>
    <mergeCell ref="BV51:CC51"/>
    <mergeCell ref="CE51:CL51"/>
    <mergeCell ref="CN51:CU51"/>
    <mergeCell ref="CW51:DD51"/>
    <mergeCell ref="DF51:DM51"/>
    <mergeCell ref="K51:R51"/>
    <mergeCell ref="T51:AA51"/>
    <mergeCell ref="AC51:AJ51"/>
    <mergeCell ref="AL51:AS51"/>
    <mergeCell ref="AU51:BB51"/>
    <mergeCell ref="BD51:BK51"/>
    <mergeCell ref="BM50:BT50"/>
    <mergeCell ref="BV50:CC50"/>
    <mergeCell ref="CE50:CL50"/>
    <mergeCell ref="CN50:CU50"/>
    <mergeCell ref="CW50:DD50"/>
    <mergeCell ref="DF50:DM50"/>
    <mergeCell ref="K50:R50"/>
    <mergeCell ref="T50:AA50"/>
    <mergeCell ref="AC50:AJ50"/>
    <mergeCell ref="AL50:AS50"/>
    <mergeCell ref="AU50:BB50"/>
    <mergeCell ref="BD50:BK50"/>
    <mergeCell ref="CN49:CU49"/>
    <mergeCell ref="CW49:DD49"/>
    <mergeCell ref="DF49:DM49"/>
    <mergeCell ref="B50:B51"/>
    <mergeCell ref="C50:C51"/>
    <mergeCell ref="D50:E51"/>
    <mergeCell ref="F50:F51"/>
    <mergeCell ref="G50:G51"/>
    <mergeCell ref="H50:H51"/>
    <mergeCell ref="I50:I51"/>
    <mergeCell ref="DF48:DM48"/>
    <mergeCell ref="K49:R49"/>
    <mergeCell ref="T49:AA49"/>
    <mergeCell ref="AC49:AJ49"/>
    <mergeCell ref="AL49:AS49"/>
    <mergeCell ref="AU49:BB49"/>
    <mergeCell ref="BD49:BK49"/>
    <mergeCell ref="BM49:BT49"/>
    <mergeCell ref="BV49:CC49"/>
    <mergeCell ref="CE49:CL49"/>
    <mergeCell ref="BD48:BK48"/>
    <mergeCell ref="BM48:BT48"/>
    <mergeCell ref="BV48:CC48"/>
    <mergeCell ref="CE48:CL48"/>
    <mergeCell ref="CN48:CU48"/>
    <mergeCell ref="CW48:DD48"/>
    <mergeCell ref="I48:I49"/>
    <mergeCell ref="K48:R48"/>
    <mergeCell ref="T48:AA48"/>
    <mergeCell ref="AC48:AJ48"/>
    <mergeCell ref="AL48:AS48"/>
    <mergeCell ref="AU48:BB48"/>
    <mergeCell ref="B48:B49"/>
    <mergeCell ref="C48:C49"/>
    <mergeCell ref="D48:E49"/>
    <mergeCell ref="F48:F49"/>
    <mergeCell ref="G48:G49"/>
    <mergeCell ref="H48:H49"/>
    <mergeCell ref="BM47:BT47"/>
    <mergeCell ref="BV47:CC47"/>
    <mergeCell ref="CE47:CL47"/>
    <mergeCell ref="CN47:CU47"/>
    <mergeCell ref="CW47:DD47"/>
    <mergeCell ref="DF47:DM47"/>
    <mergeCell ref="CE46:CL46"/>
    <mergeCell ref="CN46:CU46"/>
    <mergeCell ref="CW46:DD46"/>
    <mergeCell ref="DF46:DM46"/>
    <mergeCell ref="K47:R47"/>
    <mergeCell ref="T47:AA47"/>
    <mergeCell ref="AC47:AJ47"/>
    <mergeCell ref="AL47:AS47"/>
    <mergeCell ref="AU47:BB47"/>
    <mergeCell ref="BD47:BK47"/>
    <mergeCell ref="AC46:AJ46"/>
    <mergeCell ref="AL46:AS46"/>
    <mergeCell ref="AU46:BB46"/>
    <mergeCell ref="BD46:BK46"/>
    <mergeCell ref="BM46:BT46"/>
    <mergeCell ref="BV46:CC46"/>
    <mergeCell ref="DF45:DM45"/>
    <mergeCell ref="B46:B47"/>
    <mergeCell ref="C46:C47"/>
    <mergeCell ref="D46:E47"/>
    <mergeCell ref="F46:F47"/>
    <mergeCell ref="G46:G47"/>
    <mergeCell ref="H46:H47"/>
    <mergeCell ref="I46:I47"/>
    <mergeCell ref="K46:R46"/>
    <mergeCell ref="T46:AA46"/>
    <mergeCell ref="BD45:BK45"/>
    <mergeCell ref="BM45:BT45"/>
    <mergeCell ref="BV45:CC45"/>
    <mergeCell ref="CE45:CL45"/>
    <mergeCell ref="CN45:CU45"/>
    <mergeCell ref="CW45:DD45"/>
    <mergeCell ref="BV44:CC44"/>
    <mergeCell ref="CE44:CL44"/>
    <mergeCell ref="CN44:CU44"/>
    <mergeCell ref="CW44:DD44"/>
    <mergeCell ref="DF44:DM44"/>
    <mergeCell ref="K45:R45"/>
    <mergeCell ref="T45:AA45"/>
    <mergeCell ref="AC45:AJ45"/>
    <mergeCell ref="AL45:AS45"/>
    <mergeCell ref="AU45:BB45"/>
    <mergeCell ref="T44:AA44"/>
    <mergeCell ref="AC44:AJ44"/>
    <mergeCell ref="AL44:AS44"/>
    <mergeCell ref="AU44:BB44"/>
    <mergeCell ref="BD44:BK44"/>
    <mergeCell ref="BM44:BT44"/>
    <mergeCell ref="DF42:DM42"/>
    <mergeCell ref="K43:R43"/>
    <mergeCell ref="B44:B45"/>
    <mergeCell ref="C44:C45"/>
    <mergeCell ref="D44:E45"/>
    <mergeCell ref="F44:F45"/>
    <mergeCell ref="G44:G45"/>
    <mergeCell ref="H44:H45"/>
    <mergeCell ref="I44:I45"/>
    <mergeCell ref="K44:R44"/>
    <mergeCell ref="BD42:BK42"/>
    <mergeCell ref="BM42:BT42"/>
    <mergeCell ref="BV42:CC42"/>
    <mergeCell ref="CE42:CL42"/>
    <mergeCell ref="CN42:CU42"/>
    <mergeCell ref="CW42:DD42"/>
    <mergeCell ref="I42:I43"/>
    <mergeCell ref="K42:R42"/>
    <mergeCell ref="T42:AA42"/>
    <mergeCell ref="AC42:AJ42"/>
    <mergeCell ref="AL42:AS42"/>
    <mergeCell ref="AU42:BB42"/>
    <mergeCell ref="B42:B43"/>
    <mergeCell ref="C42:C43"/>
    <mergeCell ref="D42:E43"/>
    <mergeCell ref="F42:F43"/>
    <mergeCell ref="G42:G43"/>
    <mergeCell ref="H42:H43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BM40:BT40"/>
    <mergeCell ref="BV40:CC40"/>
    <mergeCell ref="CE40:CL40"/>
    <mergeCell ref="CN40:CU40"/>
    <mergeCell ref="CW40:DD40"/>
    <mergeCell ref="DF40:DM40"/>
    <mergeCell ref="K40:R40"/>
    <mergeCell ref="T40:AA40"/>
    <mergeCell ref="AC40:AJ40"/>
    <mergeCell ref="AL40:AS40"/>
    <mergeCell ref="AU40:BB40"/>
    <mergeCell ref="BD40:BK40"/>
    <mergeCell ref="CN39:CU39"/>
    <mergeCell ref="CW39:DD39"/>
    <mergeCell ref="DF39:DM39"/>
    <mergeCell ref="B40:B41"/>
    <mergeCell ref="C40:C41"/>
    <mergeCell ref="D40:E41"/>
    <mergeCell ref="F40:F41"/>
    <mergeCell ref="G40:G41"/>
    <mergeCell ref="H40:H41"/>
    <mergeCell ref="I40:I41"/>
    <mergeCell ref="DF38:DM38"/>
    <mergeCell ref="K39:R39"/>
    <mergeCell ref="T39:AA39"/>
    <mergeCell ref="AC39:AJ39"/>
    <mergeCell ref="AL39:AS39"/>
    <mergeCell ref="AU39:BB39"/>
    <mergeCell ref="BD39:BK39"/>
    <mergeCell ref="BM39:BT39"/>
    <mergeCell ref="BV39:CC39"/>
    <mergeCell ref="CE39:CL39"/>
    <mergeCell ref="BD38:BK38"/>
    <mergeCell ref="BM38:BT38"/>
    <mergeCell ref="BV38:CC38"/>
    <mergeCell ref="CE38:CL38"/>
    <mergeCell ref="CN38:CU38"/>
    <mergeCell ref="CW38:DD38"/>
    <mergeCell ref="I38:I39"/>
    <mergeCell ref="K38:R38"/>
    <mergeCell ref="T38:AA38"/>
    <mergeCell ref="AC38:AJ38"/>
    <mergeCell ref="AL38:AS38"/>
    <mergeCell ref="AU38:BB38"/>
    <mergeCell ref="B38:B39"/>
    <mergeCell ref="C38:C39"/>
    <mergeCell ref="D38:E39"/>
    <mergeCell ref="F38:F39"/>
    <mergeCell ref="G38:G39"/>
    <mergeCell ref="H38:H39"/>
    <mergeCell ref="BM37:BT37"/>
    <mergeCell ref="BV37:CC37"/>
    <mergeCell ref="CE37:CL37"/>
    <mergeCell ref="CN37:CU37"/>
    <mergeCell ref="CW37:DD37"/>
    <mergeCell ref="DF37:DM37"/>
    <mergeCell ref="CE36:CL36"/>
    <mergeCell ref="CN36:CU36"/>
    <mergeCell ref="CW36:DD36"/>
    <mergeCell ref="DF36:DM36"/>
    <mergeCell ref="K37:R37"/>
    <mergeCell ref="T37:AA37"/>
    <mergeCell ref="AC37:AJ37"/>
    <mergeCell ref="AL37:AS37"/>
    <mergeCell ref="AU37:BB37"/>
    <mergeCell ref="BD37:BK37"/>
    <mergeCell ref="AC36:AJ36"/>
    <mergeCell ref="AL36:AS36"/>
    <mergeCell ref="AU36:BB36"/>
    <mergeCell ref="BD36:BK36"/>
    <mergeCell ref="BM36:BT36"/>
    <mergeCell ref="BV36:CC36"/>
    <mergeCell ref="DF34:DM34"/>
    <mergeCell ref="B36:B37"/>
    <mergeCell ref="C36:C37"/>
    <mergeCell ref="D36:E37"/>
    <mergeCell ref="F36:F37"/>
    <mergeCell ref="G36:G37"/>
    <mergeCell ref="H36:H37"/>
    <mergeCell ref="I36:I37"/>
    <mergeCell ref="K36:R36"/>
    <mergeCell ref="T36:AA36"/>
    <mergeCell ref="BD34:BK34"/>
    <mergeCell ref="BM34:BT34"/>
    <mergeCell ref="BV34:CC34"/>
    <mergeCell ref="CE34:CL34"/>
    <mergeCell ref="CN34:CU34"/>
    <mergeCell ref="CW34:DD34"/>
    <mergeCell ref="I34:I35"/>
    <mergeCell ref="K34:R34"/>
    <mergeCell ref="T34:AA34"/>
    <mergeCell ref="AC34:AJ34"/>
    <mergeCell ref="AL34:AS34"/>
    <mergeCell ref="AU34:BB34"/>
    <mergeCell ref="CE32:CL32"/>
    <mergeCell ref="CN32:CU32"/>
    <mergeCell ref="CW32:DD32"/>
    <mergeCell ref="DF32:DM32"/>
    <mergeCell ref="B34:B35"/>
    <mergeCell ref="C34:C35"/>
    <mergeCell ref="D34:E35"/>
    <mergeCell ref="F34:F35"/>
    <mergeCell ref="G34:G35"/>
    <mergeCell ref="H34:H35"/>
    <mergeCell ref="AC32:AJ32"/>
    <mergeCell ref="AL32:AS32"/>
    <mergeCell ref="AU32:BB32"/>
    <mergeCell ref="BD32:BK32"/>
    <mergeCell ref="BM32:BT32"/>
    <mergeCell ref="BV32:CC32"/>
    <mergeCell ref="DF30:DM30"/>
    <mergeCell ref="B32:B33"/>
    <mergeCell ref="C32:C33"/>
    <mergeCell ref="D32:E33"/>
    <mergeCell ref="F32:F33"/>
    <mergeCell ref="G32:G33"/>
    <mergeCell ref="H32:H33"/>
    <mergeCell ref="I32:I33"/>
    <mergeCell ref="K32:R32"/>
    <mergeCell ref="T32:AA32"/>
    <mergeCell ref="BD30:BK30"/>
    <mergeCell ref="BM30:BT30"/>
    <mergeCell ref="BV30:CC30"/>
    <mergeCell ref="CE30:CL30"/>
    <mergeCell ref="CN30:CU30"/>
    <mergeCell ref="CW30:DD30"/>
    <mergeCell ref="I30:I31"/>
    <mergeCell ref="K30:R30"/>
    <mergeCell ref="T30:AA30"/>
    <mergeCell ref="AC30:AJ30"/>
    <mergeCell ref="AL30:AS30"/>
    <mergeCell ref="AU30:BB30"/>
    <mergeCell ref="B30:B31"/>
    <mergeCell ref="C30:C31"/>
    <mergeCell ref="D30:E31"/>
    <mergeCell ref="F30:F31"/>
    <mergeCell ref="G30:G31"/>
    <mergeCell ref="H30:H31"/>
    <mergeCell ref="BM29:BT29"/>
    <mergeCell ref="BV29:CC29"/>
    <mergeCell ref="CE29:CL29"/>
    <mergeCell ref="CN29:CU29"/>
    <mergeCell ref="CW29:DD29"/>
    <mergeCell ref="DF29:DM29"/>
    <mergeCell ref="CE28:CL28"/>
    <mergeCell ref="CN28:CU28"/>
    <mergeCell ref="CW28:DD28"/>
    <mergeCell ref="DF28:DM28"/>
    <mergeCell ref="K29:R29"/>
    <mergeCell ref="T29:AA29"/>
    <mergeCell ref="AC29:AJ29"/>
    <mergeCell ref="AL29:AS29"/>
    <mergeCell ref="AU29:BB29"/>
    <mergeCell ref="BD29:BK29"/>
    <mergeCell ref="AC28:AJ28"/>
    <mergeCell ref="AL28:AS28"/>
    <mergeCell ref="AU28:BB28"/>
    <mergeCell ref="BD28:BK28"/>
    <mergeCell ref="BM28:BT28"/>
    <mergeCell ref="BV28:CC28"/>
    <mergeCell ref="DF27:DM27"/>
    <mergeCell ref="B28:B29"/>
    <mergeCell ref="C28:C29"/>
    <mergeCell ref="D28:E29"/>
    <mergeCell ref="F28:F29"/>
    <mergeCell ref="G28:G29"/>
    <mergeCell ref="H28:H29"/>
    <mergeCell ref="I28:I29"/>
    <mergeCell ref="K28:R28"/>
    <mergeCell ref="T28:AA28"/>
    <mergeCell ref="BD27:BK27"/>
    <mergeCell ref="BM27:BT27"/>
    <mergeCell ref="BV27:CC27"/>
    <mergeCell ref="CE27:CL27"/>
    <mergeCell ref="CN27:CU27"/>
    <mergeCell ref="CW27:DD27"/>
    <mergeCell ref="BV26:CC26"/>
    <mergeCell ref="CE26:CL26"/>
    <mergeCell ref="CN26:CU26"/>
    <mergeCell ref="CW26:DD26"/>
    <mergeCell ref="DF26:DM26"/>
    <mergeCell ref="K27:R27"/>
    <mergeCell ref="T27:AA27"/>
    <mergeCell ref="AC27:AJ27"/>
    <mergeCell ref="AL27:AS27"/>
    <mergeCell ref="AU27:BB27"/>
    <mergeCell ref="T26:AA26"/>
    <mergeCell ref="AC26:AJ26"/>
    <mergeCell ref="AL26:AS26"/>
    <mergeCell ref="AU26:BB26"/>
    <mergeCell ref="BD26:BK26"/>
    <mergeCell ref="BM26:BT26"/>
    <mergeCell ref="CW24:DD24"/>
    <mergeCell ref="DF24:DM24"/>
    <mergeCell ref="B26:B27"/>
    <mergeCell ref="C26:C27"/>
    <mergeCell ref="D26:E27"/>
    <mergeCell ref="F26:F27"/>
    <mergeCell ref="G26:G27"/>
    <mergeCell ref="H26:H27"/>
    <mergeCell ref="I26:I27"/>
    <mergeCell ref="K26:R26"/>
    <mergeCell ref="AU24:BB24"/>
    <mergeCell ref="BD24:BK24"/>
    <mergeCell ref="BM24:BT24"/>
    <mergeCell ref="BV24:CC24"/>
    <mergeCell ref="CE24:CL24"/>
    <mergeCell ref="CN24:CU24"/>
    <mergeCell ref="H24:H25"/>
    <mergeCell ref="I24:I25"/>
    <mergeCell ref="K24:R24"/>
    <mergeCell ref="T24:AA24"/>
    <mergeCell ref="AC24:AJ24"/>
    <mergeCell ref="AL24:AS24"/>
    <mergeCell ref="BV22:CC22"/>
    <mergeCell ref="CE22:CL22"/>
    <mergeCell ref="CN22:CU22"/>
    <mergeCell ref="CW22:DD22"/>
    <mergeCell ref="DF22:DM22"/>
    <mergeCell ref="B24:B25"/>
    <mergeCell ref="C24:C25"/>
    <mergeCell ref="D24:E25"/>
    <mergeCell ref="F24:F25"/>
    <mergeCell ref="G24:G25"/>
    <mergeCell ref="T22:AA22"/>
    <mergeCell ref="AC22:AJ22"/>
    <mergeCell ref="AL22:AS22"/>
    <mergeCell ref="AU22:BB22"/>
    <mergeCell ref="BD22:BK22"/>
    <mergeCell ref="BM22:BT22"/>
    <mergeCell ref="CW20:DD20"/>
    <mergeCell ref="DF20:DM20"/>
    <mergeCell ref="B22:B23"/>
    <mergeCell ref="C22:C23"/>
    <mergeCell ref="D22:E23"/>
    <mergeCell ref="F22:F23"/>
    <mergeCell ref="G22:G23"/>
    <mergeCell ref="H22:H23"/>
    <mergeCell ref="I22:I23"/>
    <mergeCell ref="K22:R22"/>
    <mergeCell ref="AU20:BB20"/>
    <mergeCell ref="BD20:BK20"/>
    <mergeCell ref="BM20:BT20"/>
    <mergeCell ref="BV20:CC20"/>
    <mergeCell ref="CE20:CL20"/>
    <mergeCell ref="CN20:CU20"/>
    <mergeCell ref="H20:H21"/>
    <mergeCell ref="I20:I21"/>
    <mergeCell ref="K20:R20"/>
    <mergeCell ref="T20:AA20"/>
    <mergeCell ref="AC20:AJ20"/>
    <mergeCell ref="AL20:AS20"/>
    <mergeCell ref="BV18:CC18"/>
    <mergeCell ref="CE18:CL18"/>
    <mergeCell ref="CN18:CU18"/>
    <mergeCell ref="CW18:DD18"/>
    <mergeCell ref="DF18:DM18"/>
    <mergeCell ref="B20:B21"/>
    <mergeCell ref="C20:C21"/>
    <mergeCell ref="D20:E21"/>
    <mergeCell ref="F20:F21"/>
    <mergeCell ref="G20:G21"/>
    <mergeCell ref="T18:AA18"/>
    <mergeCell ref="AC18:AJ18"/>
    <mergeCell ref="AL18:AS18"/>
    <mergeCell ref="AU18:BB18"/>
    <mergeCell ref="BD18:BK18"/>
    <mergeCell ref="BM18:BT18"/>
    <mergeCell ref="CW16:DD16"/>
    <mergeCell ref="DF16:DM16"/>
    <mergeCell ref="B18:B19"/>
    <mergeCell ref="C18:C19"/>
    <mergeCell ref="D18:E19"/>
    <mergeCell ref="F18:F19"/>
    <mergeCell ref="G18:G19"/>
    <mergeCell ref="H18:H19"/>
    <mergeCell ref="I18:I19"/>
    <mergeCell ref="K18:R18"/>
    <mergeCell ref="AU16:BB16"/>
    <mergeCell ref="BD16:BK16"/>
    <mergeCell ref="BM16:BT16"/>
    <mergeCell ref="BV16:CC16"/>
    <mergeCell ref="CE16:CL16"/>
    <mergeCell ref="CN16:CU16"/>
    <mergeCell ref="H16:H17"/>
    <mergeCell ref="I16:I17"/>
    <mergeCell ref="K16:R16"/>
    <mergeCell ref="T16:AA16"/>
    <mergeCell ref="AC16:AJ16"/>
    <mergeCell ref="AL16:AS16"/>
    <mergeCell ref="CN12:CV14"/>
    <mergeCell ref="CW12:DE14"/>
    <mergeCell ref="DF12:DN14"/>
    <mergeCell ref="DO12:DO15"/>
    <mergeCell ref="J14:J15"/>
    <mergeCell ref="B16:B17"/>
    <mergeCell ref="C16:C17"/>
    <mergeCell ref="D16:E17"/>
    <mergeCell ref="F16:F17"/>
    <mergeCell ref="G16:G17"/>
    <mergeCell ref="AL12:AT14"/>
    <mergeCell ref="AU12:BC14"/>
    <mergeCell ref="BD12:BL14"/>
    <mergeCell ref="BM12:BU14"/>
    <mergeCell ref="BV12:CD14"/>
    <mergeCell ref="CE12:CM14"/>
    <mergeCell ref="J11:J13"/>
    <mergeCell ref="H12:H15"/>
    <mergeCell ref="I12:I15"/>
    <mergeCell ref="K12:S14"/>
    <mergeCell ref="T12:AB14"/>
    <mergeCell ref="AC12:AK14"/>
    <mergeCell ref="B11:B15"/>
    <mergeCell ref="C11:C15"/>
    <mergeCell ref="D11:E15"/>
    <mergeCell ref="F11:F15"/>
    <mergeCell ref="G11:G15"/>
    <mergeCell ref="H11:I11"/>
    <mergeCell ref="B4:E4"/>
    <mergeCell ref="B5:E5"/>
    <mergeCell ref="B6:E6"/>
    <mergeCell ref="B7:E7"/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2020-07-29T02:23:37Z</dcterms:created>
  <dcterms:modified xsi:type="dcterms:W3CDTF">2020-07-29T02:25:21Z</dcterms:modified>
</cp:coreProperties>
</file>